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Anis.DHAMAN\Desktop\"/>
    </mc:Choice>
  </mc:AlternateContent>
  <xr:revisionPtr revIDLastSave="0" documentId="13_ncr:1_{03FD0C3D-56F0-4194-A8A3-CD49075044D4}" xr6:coauthVersionLast="47" xr6:coauthVersionMax="47" xr10:uidLastSave="{00000000-0000-0000-0000-000000000000}"/>
  <bookViews>
    <workbookView xWindow="-120" yWindow="-120" windowWidth="29040" windowHeight="15840" firstSheet="1" activeTab="1" xr2:uid="{00000000-000D-0000-FFFF-FFFF00000000}"/>
  </bookViews>
  <sheets>
    <sheet name="Database Description" sheetId="15" r:id="rId1"/>
    <sheet name="Content" sheetId="16" r:id="rId2"/>
    <sheet name="Arab-FDI projects-Q1 2021" sheetId="28" r:id="rId3"/>
    <sheet name="Arab-FDI projects-source" sheetId="17" r:id="rId4"/>
    <sheet name="Arab-FDI projects-companies" sheetId="18" r:id="rId5"/>
    <sheet name="Arab-FDI projects-destinations" sheetId="19" r:id="rId6"/>
    <sheet name="Arab-FDI projects-Cities" sheetId="21" r:id="rId7"/>
    <sheet name="Arab-FDI projects-Sectors" sheetId="22" r:id="rId8"/>
    <sheet name="Arab-FDI projects-Activities" sheetId="23" r:id="rId9"/>
    <sheet name="Arab FDI- signals" sheetId="24" r:id="rId10"/>
    <sheet name="Intra-arab FDI" sheetId="25" r:id="rId11"/>
    <sheet name="Intra-arab FDI projects" sheetId="26" r:id="rId12"/>
    <sheet name="Intra-arab FDI- Destination" sheetId="27" r:id="rId13"/>
  </sheets>
  <externalReferences>
    <externalReference r:id="rId14"/>
    <externalReference r:id="rId15"/>
  </externalReferences>
  <definedNames>
    <definedName name="__123Graph_ATEST1" hidden="1">[1]REER!$AZ$144:$AZ$210</definedName>
    <definedName name="_xlnm._FilterDatabase" localSheetId="9" hidden="1">'Arab FDI- signals'!$A$2:$H$42</definedName>
    <definedName name="_xlnm._FilterDatabase" localSheetId="11" hidden="1">'Intra-arab FDI projects'!$A$2:$K$23</definedName>
    <definedName name="currency">IF(ISNA(VLOOKUP([2]InputBasics!$C$2,[2]LookUp!$E$2:$E$34,1,FALSE)),IF(ISNA(VLOOKUP([2]InputBasics!$C$2,[2]LookUp!$F$2:$F$44,1,FALSE)),"XDC","EUR"),"USD")</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9">'Arab FDI- signals'!$A$1:$H$43</definedName>
    <definedName name="_xlnm.Print_Area" localSheetId="8">'Arab-FDI projects-Activities'!$A$1:$F$15</definedName>
    <definedName name="_xlnm.Print_Area" localSheetId="6">'Arab-FDI projects-Cities'!$A$1:$G$26</definedName>
    <definedName name="_xlnm.Print_Area" localSheetId="5">'Arab-FDI projects-destinations'!$A$1:$G$15</definedName>
    <definedName name="_xlnm.Print_Area" localSheetId="2">'Arab-FDI projects-Q1 2021'!$A$1:$E$20</definedName>
    <definedName name="_xlnm.Print_Area" localSheetId="7">'Arab-FDI projects-Sectors'!$A$1:$F$15</definedName>
    <definedName name="_xlnm.Print_Area" localSheetId="3">'Arab-FDI projects-source'!$A$1:$G$15</definedName>
    <definedName name="_xlnm.Print_Area" localSheetId="1">Content!$B$2:$C$12</definedName>
    <definedName name="_xlnm.Print_Area" localSheetId="0">'Database Description'!$A$4:$B$7</definedName>
    <definedName name="_xlnm.Print_Area" localSheetId="10">'Intra-arab FDI'!$A$1:$E$20</definedName>
    <definedName name="_xlnm.Print_Area" localSheetId="12">'Intra-arab FDI- Destination'!$A$1:$G$13</definedName>
    <definedName name="_xlnm.Print_Area" localSheetId="11">'Intra-arab FDI projects'!$A$1:$K$22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27" l="1"/>
  <c r="G3" i="27"/>
  <c r="F4" i="27"/>
  <c r="G4" i="27"/>
  <c r="F5" i="27"/>
  <c r="G5" i="27"/>
  <c r="F6" i="27"/>
  <c r="G6" i="27"/>
  <c r="F7" i="27"/>
  <c r="G7" i="27"/>
  <c r="F8" i="27"/>
  <c r="G8" i="27"/>
  <c r="F9" i="27"/>
  <c r="G9" i="27"/>
  <c r="F10" i="27"/>
  <c r="G10" i="27"/>
  <c r="F11" i="27"/>
  <c r="G11" i="27"/>
  <c r="B12" i="27"/>
  <c r="C12" i="27"/>
  <c r="D12" i="27"/>
  <c r="E12" i="27"/>
  <c r="F12" i="27"/>
  <c r="G12" i="27"/>
  <c r="E14" i="28"/>
  <c r="D14" i="28"/>
  <c r="C14" i="28"/>
  <c r="E10" i="28"/>
  <c r="D10" i="28"/>
  <c r="C10" i="28"/>
  <c r="E6" i="28"/>
  <c r="D6" i="28"/>
  <c r="C6" i="28"/>
  <c r="C18" i="28" l="1"/>
  <c r="C19" i="28" s="1"/>
  <c r="C16" i="28"/>
  <c r="C17" i="28" s="1"/>
  <c r="D16" i="28"/>
  <c r="D17" i="28" s="1"/>
  <c r="E16" i="28"/>
  <c r="E17" i="28" s="1"/>
  <c r="D18" i="28"/>
  <c r="D19" i="28" s="1"/>
  <c r="E18" i="28"/>
  <c r="E19" i="28" s="1"/>
  <c r="E14" i="25" l="1"/>
  <c r="D14" i="25"/>
  <c r="C14" i="25"/>
  <c r="E10" i="25"/>
  <c r="D10" i="25"/>
  <c r="C10" i="25"/>
  <c r="E6" i="25"/>
  <c r="D6" i="25"/>
  <c r="C6" i="25"/>
  <c r="E18" i="25" l="1"/>
  <c r="E19" i="25" s="1"/>
  <c r="C18" i="25"/>
  <c r="C19" i="25" s="1"/>
  <c r="D18" i="25"/>
  <c r="D19" i="25" s="1"/>
  <c r="C16" i="25"/>
  <c r="C17" i="25" s="1"/>
  <c r="D16" i="25"/>
  <c r="D17" i="25" s="1"/>
  <c r="E16" i="25"/>
  <c r="E17" i="25" s="1"/>
</calcChain>
</file>

<file path=xl/sharedStrings.xml><?xml version="1.0" encoding="utf-8"?>
<sst xmlns="http://schemas.openxmlformats.org/spreadsheetml/2006/main" count="694" uniqueCount="380">
  <si>
    <t>مصر</t>
  </si>
  <si>
    <t>المغرب</t>
  </si>
  <si>
    <t>السودان</t>
  </si>
  <si>
    <t>جيبوتي</t>
  </si>
  <si>
    <t>البحرين</t>
  </si>
  <si>
    <t>العراق</t>
  </si>
  <si>
    <t>الأردن</t>
  </si>
  <si>
    <t>الكويت</t>
  </si>
  <si>
    <t>لبنان</t>
  </si>
  <si>
    <t>سلطنة عمان</t>
  </si>
  <si>
    <t>فلسطين</t>
  </si>
  <si>
    <t xml:space="preserve"> قطر</t>
  </si>
  <si>
    <t>السعودية</t>
  </si>
  <si>
    <t>الإمارات</t>
  </si>
  <si>
    <t>العودة إلى القائمة الرئيسية
Back to Index</t>
  </si>
  <si>
    <t xml:space="preserve">الولايات المتحدة </t>
  </si>
  <si>
    <t>الهند</t>
  </si>
  <si>
    <t>المملكة المتحدة</t>
  </si>
  <si>
    <t xml:space="preserve">الإمارات </t>
  </si>
  <si>
    <t>Imarticus Learning</t>
  </si>
  <si>
    <t>International Workplace Group (Regus)</t>
  </si>
  <si>
    <t>Hellmann Worldwide Logistics</t>
  </si>
  <si>
    <t>Zoho (AdventNet)</t>
  </si>
  <si>
    <t>180 Amsterdam</t>
  </si>
  <si>
    <t>Al Tamimi &amp; Company</t>
  </si>
  <si>
    <t>iKcon</t>
  </si>
  <si>
    <t>Svanaco (Americaneagle.com)</t>
  </si>
  <si>
    <t>The App Lab (Touch &amp; Sell)</t>
  </si>
  <si>
    <t>Yazaki Group</t>
  </si>
  <si>
    <t>دبي</t>
  </si>
  <si>
    <t xml:space="preserve"> الرياض</t>
  </si>
  <si>
    <t>الدوحة</t>
  </si>
  <si>
    <t>أبو ظبي</t>
  </si>
  <si>
    <t>القاهرة</t>
  </si>
  <si>
    <t>الشارقة</t>
  </si>
  <si>
    <t>الدار البيضاء</t>
  </si>
  <si>
    <t>جدة</t>
  </si>
  <si>
    <t>الإسكندرية</t>
  </si>
  <si>
    <t>العلمين</t>
  </si>
  <si>
    <t>الحمام</t>
  </si>
  <si>
    <t xml:space="preserve"> الكويت</t>
  </si>
  <si>
    <t>غير محدد</t>
  </si>
  <si>
    <t>خدمات الأعمال</t>
  </si>
  <si>
    <t>النقل والتخزين</t>
  </si>
  <si>
    <t xml:space="preserve"> الاتصالات</t>
  </si>
  <si>
    <t>البرمجيات وخدمات تكنولوجيا المعلومات</t>
  </si>
  <si>
    <t>الخدمات المالية</t>
  </si>
  <si>
    <t>م</t>
  </si>
  <si>
    <t xml:space="preserve">الشركة المستثمرة </t>
  </si>
  <si>
    <t>بلد المستثمر</t>
  </si>
  <si>
    <t>مدينة المستثمر</t>
  </si>
  <si>
    <t>البلد المستهدفة</t>
  </si>
  <si>
    <t>تاريخ</t>
  </si>
  <si>
    <t>القطاع المستهدف</t>
  </si>
  <si>
    <t>TakeStep</t>
  </si>
  <si>
    <t xml:space="preserve"> شركة صحية متخصصة في الطب النفسي العام تركز على علاج الإدمان تأسست عام 2018 ويقع مقرها في  نيو مكسيكو بالولايات المتحدة.</t>
  </si>
  <si>
    <t>نيو مكسيكو</t>
  </si>
  <si>
    <t>البحرين | الكويت | قطر | السعودية | الإمارات</t>
  </si>
  <si>
    <t>أبريل</t>
  </si>
  <si>
    <t>Recharge.com</t>
  </si>
  <si>
    <t xml:space="preserve"> موقع يقدم مدفوعات تحمل العلامة التجارية للمستهلك عبر الإنترنت وخدمات إعادة تعبئة رصيد الهاتف المحمول تأسس في عام 2010 ومقره أمستردام بهولندا</t>
  </si>
  <si>
    <t>هولندا</t>
  </si>
  <si>
    <t>أمستردام</t>
  </si>
  <si>
    <t>البحرين | الكويت | عمان | قطر | السعودية | الامارات</t>
  </si>
  <si>
    <t>Weelo</t>
  </si>
  <si>
    <t>شركة تطوير برمجيات تهدف إلى تبسيط عمليات التوصيل للمنازل غير الفعالة والمعقدة. تأسست عام 2017 ومقرها الرئيسي  في القاهرة بمصر</t>
  </si>
  <si>
    <t>الأردن |السعودية</t>
  </si>
  <si>
    <t>Network International LLC</t>
  </si>
  <si>
    <t>شركة توفر حلول الدفع بالبطاقات ومعالجة بطاقات الائتمان والخصم والدفع المسبق؛ وخدمات تقاسم ومراقبة وإدارة أجهزة الصراف الآلي للبنوك. تأسست عام 1994 ومقرها في دبي بالإمارات كشركة تابعة لبنك الإمارات دبي الوطني ، وهي جزء من مؤسسة دبي للاستثمار.</t>
  </si>
  <si>
    <t>Quantum Marketing Technologies</t>
  </si>
  <si>
    <t xml:space="preserve"> شركة تقوم بتطوير منصة تسويق لاكتساب العملاء. تأسست  عام 2018 ومقرها  جدة بالسعودية</t>
  </si>
  <si>
    <t xml:space="preserve"> السعودية</t>
  </si>
  <si>
    <t>مصر | الإمارات</t>
  </si>
  <si>
    <t>DailyMealz</t>
  </si>
  <si>
    <t>شركة توفر اشتراكا غذائيا صحيا يتيح للمستخدمين طلب توصيل وجبات صحية وطازجة. يقع مقرها  في الرياض بالسعودية</t>
  </si>
  <si>
    <t>PayMob</t>
  </si>
  <si>
    <t xml:space="preserve"> شركة تقوم على نظام  لقبول الدفع يسمح للمستخدمين بتحويل المدفوعات النقدية والتحويلات إلى إلكترونية للاستفادة من جميع القنوات الحالية. تأسست عام 2013  ومقرها القاهرة بمصر</t>
  </si>
  <si>
    <t>QPAY</t>
  </si>
  <si>
    <t xml:space="preserve"> شركة تقدم منتجات وخدمات مالية لأصحاب الأعمال الصغيرة لتعزيز أرباحهم ونموهم. تأسست عام 2011 ومقرها الدوحة بقطر</t>
  </si>
  <si>
    <t>العراق | الكويت | عمان</t>
  </si>
  <si>
    <t>Laverie</t>
  </si>
  <si>
    <t xml:space="preserve"> شركة تقدم خدمة تنظيف جاف وغسيل الملابس عند الطلب مع جدول زمني للاستلام من خلال تطبيق جوال. تأسست عام 2018 ومقرها القاهرة بمصر</t>
  </si>
  <si>
    <t>Kemitt</t>
  </si>
  <si>
    <t xml:space="preserve"> منصة للتجارة الإلكترونية للأثاث. تأسست عام 2018 ومقرها الجيزة بمصر</t>
  </si>
  <si>
    <t>الجيزة</t>
  </si>
  <si>
    <t>منتجات المستهلك</t>
  </si>
  <si>
    <t>Cofe App</t>
  </si>
  <si>
    <t xml:space="preserve"> سوق للقهوة عبر الإنترنت يضيف لمسة من التكنولوجيا إلى تجربة شرب القهوة اليومية. تأسس  عام 2017  ومقره الكويت </t>
  </si>
  <si>
    <t>مصر | السعودية | تركيا | الإمارات | المملكة المتحدة</t>
  </si>
  <si>
    <t>Tamara</t>
  </si>
  <si>
    <t>شركة ناشئة في مجال التكنولوجيا المالية تقدم نظامًا للشراء الآن والدفع لاحقًا يمكّن العملاء من الدفع بالأقساط. تأسست  عام 2020 ومقرها الرياض بالسعودية</t>
  </si>
  <si>
    <t xml:space="preserve">البحرين | الكويت | عمان | قطر | الإمارات </t>
  </si>
  <si>
    <t>Bam Boom Cloud</t>
  </si>
  <si>
    <t>شركة تكنولوجيا معلومات تقدم تقنية قائمة على الانترنت للشركات الصغيرة والمتوسطة الحجم. تأسست  عام 1985 ومقرها مدينة ديربي بالمملكة المتحدة</t>
  </si>
  <si>
    <t>دربي</t>
  </si>
  <si>
    <t>ألمانيا | الإمارات</t>
  </si>
  <si>
    <t>Radisson Hospitality (Rezidor Hotel Group)</t>
  </si>
  <si>
    <t>مجموعة راديسون هوسبيتاليتي  الفندقية تأسست من قبل تكتل اسكندنافي كفندق في عام 1960، وأصبحت شركة مسجلة في عام 2006. كما تم نقل مقرها إلى بروكسل ببلجيكا  عام 1989. منذ عام 2007 ، لم تعد مجموعة SAS مساهمًا في الشركة. وبعد سلسلة من صفقات البيع والاندماج أصبحت مجموعة فنادق راديسون شركة فرعية تابعة لمجموعة فنادق شنغهاي جين جيانغ الدولية التي تتخذ من الصين مقراً لها.</t>
  </si>
  <si>
    <t>الصين</t>
  </si>
  <si>
    <t>شنغهاي</t>
  </si>
  <si>
    <t xml:space="preserve">مصر | المغرب </t>
  </si>
  <si>
    <t>مارس</t>
  </si>
  <si>
    <t>الفنادق والسياحة</t>
  </si>
  <si>
    <t>Soul Artists</t>
  </si>
  <si>
    <t xml:space="preserve">منصة عالمية تربط الفنانين والمتابعين بمنظمي الأحداث. تأسست عام 2016  ومقرها  دبي بالإمارات  </t>
  </si>
  <si>
    <t>الإمارات العربية المتحدة</t>
  </si>
  <si>
    <t xml:space="preserve">  السعودية</t>
  </si>
  <si>
    <t>Service My Car</t>
  </si>
  <si>
    <t xml:space="preserve">منصة رقمية لخدمة وإصلاح السيارات. تأسست عام 2018  ومقرها دبي بالإمارات  </t>
  </si>
  <si>
    <t>البحرين | الكويت | عمان | قطر | السعودية</t>
  </si>
  <si>
    <t>Nabta Health</t>
  </si>
  <si>
    <t xml:space="preserve"> منصة صحية تسمح للمستخدمين تشخيص الحالات في المنزل باستخدام مساعد صحي يعمل بنظام متطور . تاسست عام 2017 في الشارقة بالامارات </t>
  </si>
  <si>
    <t>الرعاية الصحية | البرمجيات وخدمات تكنولوجيا المعلومات</t>
  </si>
  <si>
    <t>Curaleaf</t>
  </si>
  <si>
    <t>شركة أدوية متخصصة تأسست عام 2010 ومقرها ويكفيلد بالولايات المتحدة</t>
  </si>
  <si>
    <t xml:space="preserve">ويكفيلد </t>
  </si>
  <si>
    <t xml:space="preserve"> المغرب </t>
  </si>
  <si>
    <t>الأدوية</t>
  </si>
  <si>
    <t>Yap</t>
  </si>
  <si>
    <t>شركة للتكنولوجيا المالية المتخصصة كمزود لواجهة برمجة التطبيقات للبنوك والشركات الناشئة وشركات الإنترنت الاستهلاكية. تأسست عام 2014 ومقرها تشيناي بالهند</t>
  </si>
  <si>
    <t>تشيناي</t>
  </si>
  <si>
    <t xml:space="preserve"> مصر | عُمان | السعودية</t>
  </si>
  <si>
    <t>PolicyBazaar</t>
  </si>
  <si>
    <t>شركة تأمين على الإنترنت متخصصة في إجراء تحليل مقارن لمنتجات التأمين. تأسست عام 2008 ومقرها  جورجاون  بالهند.</t>
  </si>
  <si>
    <t>جورجاون</t>
  </si>
  <si>
    <t>Ukheshe</t>
  </si>
  <si>
    <t xml:space="preserve"> منصة للخدمات المصرفية الرقمية والبطاقات المادية والافتراضية وتجارة الدردشة. تأسست عام 2014 ومقرها جوهانسبرج بجنوب إفريقيا</t>
  </si>
  <si>
    <t>جنوب أفريقيا</t>
  </si>
  <si>
    <t>جوهانسبرج</t>
  </si>
  <si>
    <t>NOW Money</t>
  </si>
  <si>
    <t>شركة تكنولوجيا للهاتف المحمول تمكن العمال المهاجرين ذوي الدخل المنخفض في الإمارات من الوصول المباشر إلى الخدمات المالية والتحويلات من الحساب الجاري وبطاقة الخصم . تأسست عام 2015 ومقرها دبي بالإمارات</t>
  </si>
  <si>
    <t>البحرين | مصر | الكويت | عمان | قطر | السعودية</t>
  </si>
  <si>
    <t>شركة أغذية سحابية تهدف إلى الاستفادة من الطلب على توصيل الطعام في جميع أنحاء الشرق الأوسط. تأسست عام 2019 ومقرها  دبي بالامارات</t>
  </si>
  <si>
    <t>مأكولات ومشروبات</t>
  </si>
  <si>
    <t>Abwaab</t>
  </si>
  <si>
    <t>منصة تعليمية عبر الإنترنت تتيح لطلاب المدارس الثانوية التعلم بالسرعة التي تناسبهم. تأسست عام 2019 ويقع مقرها  في عمان بالأردن.</t>
  </si>
  <si>
    <t>عمان</t>
  </si>
  <si>
    <t>Kenz</t>
  </si>
  <si>
    <t xml:space="preserve"> موقع للتجارة الإلكترونية يبيع الملابس في أسواق الشرق الأوسط. تأسس  عام 2015 ويقع مقره  في مدية رام الله بفلسطين</t>
  </si>
  <si>
    <t>رام الله</t>
  </si>
  <si>
    <t>المنسوجات</t>
  </si>
  <si>
    <t>Salasa</t>
  </si>
  <si>
    <t>توفر الشركة حلًا جاهزًا قائمًا على السحابة الإلكترونية لشركات التجارة الإلكترونية في الشرق الأوسط. تأسست عام 2016 ويقع مقرها في الرياض بالسعودية</t>
  </si>
  <si>
    <t xml:space="preserve">فبراير </t>
  </si>
  <si>
    <t>FlexxPay</t>
  </si>
  <si>
    <t>شركة تقدم حلا تقنيا قائما على الخادم السحابة يسمح لأصحاب العمل بالتغلب على النقص المالي بين أيام الدفع لموظفيهم. تأسست عام 2018 ويقع مقرها  في دبي بالإمارات</t>
  </si>
  <si>
    <t>Hydro Industries</t>
  </si>
  <si>
    <t xml:space="preserve">   شركة تكنولوجية نظيفة لتوفير مياه شرب آمنة للأشخاص الأكثر حرمانًا في العالم. تأسست  في عام 2010 ويقع مقرها  في لندن بالمملكة المتحدة</t>
  </si>
  <si>
    <t>لندن</t>
  </si>
  <si>
    <t>الكويت | السعودية</t>
  </si>
  <si>
    <t>معدات صناعية</t>
  </si>
  <si>
    <t xml:space="preserve">   شركة تعليم مهني في مجال الخدمات المالية وتحليل الأعمال وتحليلات الأعمال عبر أكثر من 20 برنامجًا من خلال الإنترنت، تقدم  مجموعة من البرامج التدريبية والحلول المؤسسية المصممة لمساعدة الأفراد والشركات. تأسست عام 2012 ومقرها  مومباي بالهند</t>
  </si>
  <si>
    <t>مومباي</t>
  </si>
  <si>
    <t>مصر | الأردن | الكويت | نيجيريا | عمان | قطر |   السعودية</t>
  </si>
  <si>
    <t>North Ladder</t>
  </si>
  <si>
    <t xml:space="preserve">منصة تداول للمنتجات الفاخرة والإلكترونيات المستعملة. تأسست الشركة في عام 2017 ويقع مقرها في دبي بالإمارات </t>
  </si>
  <si>
    <t>السعودية | الولايات المتحدة</t>
  </si>
  <si>
    <t>إلكترونيات استهلاكية | منتجات استهلاكية</t>
  </si>
  <si>
    <t>Fenix</t>
  </si>
  <si>
    <t xml:space="preserve">  شركة ناشئة في مجال التنقل بالدراجات البخارية الكهربائية. تأسست في عام 1999 ويقع مقرها  في أبو ظبي بالإمارات </t>
  </si>
  <si>
    <t>تصنيع المعدات الأصلية للنقل غير الآلي</t>
  </si>
  <si>
    <t>Slurrp Farm</t>
  </si>
  <si>
    <t>شركة ناشئة تصنع وجبات خفيفة صحية تأسست عام 2016 ويقع مقرها  في جورجاون بالهند</t>
  </si>
  <si>
    <t xml:space="preserve">جورجاون </t>
  </si>
  <si>
    <t>يناير</t>
  </si>
  <si>
    <t>Sarwa</t>
  </si>
  <si>
    <t>منصة استثمار آلية تجمع بين استراتيجيات الاستثمار والتكنولوجيا لخفض التكاليف. تأسست  في دبي بالإمارات في عام 2016</t>
  </si>
  <si>
    <t>Rebel Foods</t>
  </si>
  <si>
    <t>شركة لبناء وتشغيل علامات تجارية افتراضية للمطاعم. تأسست عام 2011 ويقع مقرها  في مومباي بالهند</t>
  </si>
  <si>
    <t>Ejaro</t>
  </si>
  <si>
    <t xml:space="preserve">  سوق مرخص لمشاركة المركبات تأسست عام 2019 ومقرها جدة  بالسعودية</t>
  </si>
  <si>
    <t>Ziina</t>
  </si>
  <si>
    <t xml:space="preserve"> نطبيق مالي يسمح لأصحاب الحسابات المصرفية في الامارات بإرسال الأموال الكترونيا واستلامها. تأسس في عام 2020.</t>
  </si>
  <si>
    <t>الأردن | السعودية</t>
  </si>
  <si>
    <t>Jiffy.ai</t>
  </si>
  <si>
    <t>شركة برمجيات تقدم منصة ذكية ومتكاملة تعمل بالذكاء الاصطناعي للمؤسسات  تأسست عام 2012ويقغ مقرها  في بنغالور بالهند</t>
  </si>
  <si>
    <t>بنغالور</t>
  </si>
  <si>
    <t>Chari.ma</t>
  </si>
  <si>
    <t xml:space="preserve">  تطبيق للتجارة الإلكترونية  يسمح لأصحاب المتاجر القريبة في المغرب بطلب المنتجات وتسليمها ، تأسس عام 2020 ويقع مقره  في الدار البيضاء بالمغرب</t>
  </si>
  <si>
    <t>الجزائر | تونس</t>
  </si>
  <si>
    <t>Zbooni</t>
  </si>
  <si>
    <t xml:space="preserve">  أداة سداد تمكّن المستخدمين من إنشاء الطلبات في ثوانٍ من خلال تجربة دفع سريعة وآمنة. تأسست عام 2016 ويقع مقرها  في دبي بالإمارات  </t>
  </si>
  <si>
    <t xml:space="preserve"> شركة ناشئة في مجال التكنولوجيا المالية تقدم نظامًا للشراء الآن والدفع لاحقًا يمكّن العملاء من الدفع على أساس أقساط. تأسست عام 2020 ويقع مقرها  في الرياض بالسعودية</t>
  </si>
  <si>
    <t>التاريخ</t>
  </si>
  <si>
    <t>الشركة المستثمرة</t>
  </si>
  <si>
    <t>انشطتها</t>
  </si>
  <si>
    <t xml:space="preserve">دولة المستثمر </t>
  </si>
  <si>
    <t xml:space="preserve">مدينة المستثمر </t>
  </si>
  <si>
    <t>وجهة الاستثمار</t>
  </si>
  <si>
    <t>مدينة الاستثمار</t>
  </si>
  <si>
    <t xml:space="preserve">القطاع </t>
  </si>
  <si>
    <t>الوظائف الجديدة</t>
  </si>
  <si>
    <t>التكلفة الاستثمارية</t>
  </si>
  <si>
    <t>LuLu</t>
  </si>
  <si>
    <t>تدير الشركة الأم EMKE مع شركاتها التابعة سلسلة من مراكز التسوق في الدول العربية وخارجها كما تقوم بتصنيع وتصدير واستيراد وتوزيع منتجات متنوعة. تأسست في عام 1966 ومقرها في أبو ظبي بالإمارات</t>
  </si>
  <si>
    <t xml:space="preserve">المنامة </t>
  </si>
  <si>
    <t>الاغذية والمشروبات</t>
  </si>
  <si>
    <t>Union of Arab Banks (UAB)</t>
  </si>
  <si>
    <t xml:space="preserve"> اتحاد المصارف العربية يمثل المجتمع المصرفي والمالي العربي ويقدم لها الدعم الفني. تأسس  عام 1973 ومقره بيروت، لبنان</t>
  </si>
  <si>
    <t>بيروت</t>
  </si>
  <si>
    <t>Ooredoo Oman (Nawras)</t>
  </si>
  <si>
    <t xml:space="preserve"> ، شركة اتصالات قطرية تعمل في مختلف انحاء المنطقة ( قطر، الكويت، العراق وغيرها) تحت 6 اسماء تجارية هي كيوتل وآسياسيل والوطنية وإندوسات والنورس وغيرها. وتأسست عام 1987 وغيرت اسمها من كيوتل الى اوريدو عام 2013</t>
  </si>
  <si>
    <t>TIME Hotels Management</t>
  </si>
  <si>
    <t>شركة لادارة الفنادق ومرافقها في منطقة الشرق الأوسط وتدير فنادق في الإمارات  تاسست في يناير 2012 ويقع مقرها  في دبي بالإمارات</t>
  </si>
  <si>
    <t xml:space="preserve"> شركة لخدمات الاستشارات القانونية وخصوصا ذات الطابع التجاري . تأسست  في عام 1989 ومقرها  دبي بالإمارات</t>
  </si>
  <si>
    <t>بورسعيد</t>
  </si>
  <si>
    <t>Metito</t>
  </si>
  <si>
    <t xml:space="preserve"> تقدم من خلال شركاتها التابعة خدمات معالجة مياه الصرف الصحي وتكنولوجيا البيئة وتحلية المياه والطاقة المتجددة. تأسست  في عام 1958 ومقرها في الشارقة بالإمارات</t>
  </si>
  <si>
    <t>Mawdoo3</t>
  </si>
  <si>
    <t xml:space="preserve"> موقع موضوع هو موقع إخباري  باللغة العربية عن السفر والسيارات والاتصالات والإلكترونيات. تأسس  في عام 2010 ومقره  في عمان بالأردن.</t>
  </si>
  <si>
    <t>البرمجيات وتكنولوجيا المعلومات</t>
  </si>
  <si>
    <t>Dolphin Marine Group</t>
  </si>
  <si>
    <t>توفر مجموعة دولفين البحرية معدات وخدمات السلامة البحرية و قوارب وطوافات النجاة ومعدات مكافحة الحرائق . تأسست  عام 1977 ويقع مقرها  في الإسكندرية بمصر.</t>
  </si>
  <si>
    <t>فبراير</t>
  </si>
  <si>
    <t>Move One</t>
  </si>
  <si>
    <t xml:space="preserve"> شركة متكاملة لإدارة المهام والنقل  الدولي والإزالة والخدمات اللوجستية السلسة في جميع أنحاء العالم  من خلال نقطة اتصال واحدة. تأسست  في عام 1992 ويقع مقرها  في دبي بالإمارات </t>
  </si>
  <si>
    <t>Amouage (Oman Perfumery)</t>
  </si>
  <si>
    <t>تقدم أرامكو السعودية خدمات استكشاف وإنتاج وتوزيع النفط والغاز بما يشمل خرائط العمليات واستخراج  وإدارة المكامن وخدمات تكرير وتوزيع وشحن النفط وإدارة المشاريع والبحث والتطوير. تأسست   عام 1933 ويقع مقرها  في الظهران بالسعودية.</t>
  </si>
  <si>
    <t>الظهران</t>
  </si>
  <si>
    <t>Kanoo Shipping</t>
  </si>
  <si>
    <t>مجموعة يوسف بن أحمد كانو هي واحدة من أكبر الشركات  العائلية  وأكثر البيوت التجارية تنوعًا في  الخليج. تأسست في  عام 1890 ويقع مقرها في المنامة بالبحرين.</t>
  </si>
  <si>
    <t>GAC Group</t>
  </si>
  <si>
    <t xml:space="preserve">تقدم مجموعة GAC الخدمات اللوجستية والشحن والخدمات البحرية وإدارة سلسلة التوريد ، والنقل الدولي ، والتخزين والتوزيع و الدعم البحري وعمليات القاطرات والبارجة. تأسست   في عام 1956 ويقع مقرها  في دبي بالإمارات  </t>
  </si>
  <si>
    <t>Apex Pharma</t>
  </si>
  <si>
    <t>أبيكس فارما هي شركة أدوية. تشمل أنشطتها التجارية الإنتاج والتسويق والمبيعات واستيراد المنتجات الصيدلانية. تأسست عام 1997 ويقع مقرها  في القاهرة بمصر.</t>
  </si>
  <si>
    <t>Gulf Marketing Group (GMG)</t>
  </si>
  <si>
    <t xml:space="preserve">تعمل مجموعة الخليج للتسويق (GMG) كتكتل صناعي للبيع بالتجزئة لمنتجات وعلامات تجارية عالمية في مجالات الرياضة والترفيه ، والغذاء، والصحة،  والعقارات. تأسست  في عام 1978 ومقرها  دبي  بالإمارات </t>
  </si>
  <si>
    <t>Al Faris Group</t>
  </si>
  <si>
    <t xml:space="preserve">مجموعة الفارس هي مورد للمعدات الثقيلة وحلول الطاقة وبيع وتأجير المعدات. تأسست  في عام 1992 ويقع مقرها  في دبي  بالإمارات </t>
  </si>
  <si>
    <t>Anghami</t>
  </si>
  <si>
    <t xml:space="preserve"> توفر منصة أنغامي بث الموسيقى بقائمة تشغيل تصل إلى عشرين مليون أغنية وتمتلك  حقوقًا حصرية للعديد من الفنانين العالميين والعرب . تأسست  في عام 2012 ونقلت مقرها في يناير 2021  من لبنان الى أبو ظبي بالإمارات  </t>
  </si>
  <si>
    <t>الاجمالي</t>
  </si>
  <si>
    <t>الشهر /Month</t>
  </si>
  <si>
    <t xml:space="preserve">السنة /Year  </t>
  </si>
  <si>
    <t>عدد المشاريع/
Projects number</t>
  </si>
  <si>
    <t>عدد الوظائف/
Jobs created</t>
  </si>
  <si>
    <t>نسبة التغير %/  (%)Change</t>
  </si>
  <si>
    <t>نسبة التغير % /  (%)Change</t>
  </si>
  <si>
    <t>يناير / January</t>
  </si>
  <si>
    <t>فبراير / February</t>
  </si>
  <si>
    <t>مارس / March</t>
  </si>
  <si>
    <t>الربع الاول /Q1</t>
  </si>
  <si>
    <t>يناير /January</t>
  </si>
  <si>
    <t>الربع الاول / Q1</t>
  </si>
  <si>
    <t>أكتوبر / October</t>
  </si>
  <si>
    <t>نوفمبر / November</t>
  </si>
  <si>
    <t>ديسمبر / December</t>
  </si>
  <si>
    <t>الربع الرابع / Q4</t>
  </si>
  <si>
    <t>مجموع العام/ Total</t>
  </si>
  <si>
    <t>مشاريع الاستثمار الأجنبي المباشر في الدول العربية خلال الربع الاول من 2021
FDI Projects in Arab Countries- Q1 2021</t>
  </si>
  <si>
    <r>
      <rPr>
        <b/>
        <sz val="11"/>
        <color theme="1"/>
        <rFont val="Times New Roman"/>
        <family val="1"/>
      </rPr>
      <t>Source:</t>
    </r>
    <r>
      <rPr>
        <sz val="11"/>
        <color theme="1"/>
        <rFont val="Times New Roman"/>
        <family val="1"/>
      </rPr>
      <t xml:space="preserve"> fdi Market Data base</t>
    </r>
  </si>
  <si>
    <r>
      <rPr>
        <b/>
        <sz val="11"/>
        <color theme="1"/>
        <rFont val="Times New Roman"/>
        <family val="1"/>
      </rPr>
      <t>المصدر:</t>
    </r>
    <r>
      <rPr>
        <sz val="11"/>
        <color theme="1"/>
        <rFont val="Times New Roman"/>
        <family val="1"/>
      </rPr>
      <t xml:space="preserve"> قاعدة بيانتات fdi Market</t>
    </r>
  </si>
  <si>
    <t xml:space="preserve"> التغير بين الربعين الاول (2021-2020) / 
Change Q1-2021 on Q1-2020</t>
  </si>
  <si>
    <t xml:space="preserve"> التغير بين الربعين الاول 2021 والرابع 2020 / 
Change Q1-2021 on Q4-2020</t>
  </si>
  <si>
    <r>
      <rPr>
        <b/>
        <sz val="11"/>
        <color rgb="FFC00000"/>
        <rFont val="Times New Roman"/>
        <family val="1"/>
      </rPr>
      <t>التكلفة الاستثمارية (المليون دولار</t>
    </r>
    <r>
      <rPr>
        <b/>
        <sz val="12"/>
        <color rgb="FFC00000"/>
        <rFont val="Times New Roman"/>
        <family val="1"/>
      </rPr>
      <t>) /
Capex (US$ million)</t>
    </r>
  </si>
  <si>
    <t>الدولة / Country</t>
  </si>
  <si>
    <t xml:space="preserve">عدد المشاريع/
Projects number </t>
  </si>
  <si>
    <t>عدد الشركات /
companies</t>
  </si>
  <si>
    <t>عدد الوظائف /
 jobs created</t>
  </si>
  <si>
    <t xml:space="preserve">متوسط الوظائف/
Jobs created (Avg) </t>
  </si>
  <si>
    <t>متوسط التكاليف
Capex (Avg)</t>
  </si>
  <si>
    <t xml:space="preserve">الهند / India   </t>
  </si>
  <si>
    <t xml:space="preserve">الولايات المتحدة  /USA  </t>
  </si>
  <si>
    <t>المملكة المتحدة /UK</t>
  </si>
  <si>
    <t xml:space="preserve">الإمارات / UAE </t>
  </si>
  <si>
    <t>ألمانيا / Germany</t>
  </si>
  <si>
    <t>سويسرا / switzerland</t>
  </si>
  <si>
    <t>إسبانيا / Spain</t>
  </si>
  <si>
    <t>اليابان / Japan</t>
  </si>
  <si>
    <t>بلجيكا / Belgium</t>
  </si>
  <si>
    <t>فرنسا / France</t>
  </si>
  <si>
    <t xml:space="preserve">أخرى /Others  </t>
  </si>
  <si>
    <t>المجموع/ Total</t>
  </si>
  <si>
    <t xml:space="preserve">
أهم الدول المستثمرة للمشاريع الاجنبية في الدول العربية في الربع الاول لعام 2021
Most important countries investing  in  Arab countries - Q1 2021
</t>
  </si>
  <si>
    <t>التكلفة الاستثمارية
 (مليون دولار) /
Capex (US$ millions)</t>
  </si>
  <si>
    <t>الشركة / Company</t>
  </si>
  <si>
    <t>أهم الشركات المستثمرة للمشاريع الأجنبية في الدول العربية في الربع الأول لعام 2021
Most important foreign companies investing  in  Arab countries - Q1 2021</t>
  </si>
  <si>
    <t>أهم الدول العربية المستقبلة للمشاريع الأجنبية في الربع الاول لعام 
Most important Arab countries receving FDI - Q1 2021</t>
  </si>
  <si>
    <t>الإمارات / UAE</t>
  </si>
  <si>
    <t>السعودية / Saudi Arabia</t>
  </si>
  <si>
    <t>مصر / Egypt</t>
  </si>
  <si>
    <t>المغرب / Morocco</t>
  </si>
  <si>
    <t xml:space="preserve"> قطر / Qatar</t>
  </si>
  <si>
    <t>سلطنة عمان / Oman</t>
  </si>
  <si>
    <t>الكويت / Kuwait</t>
  </si>
  <si>
    <t xml:space="preserve">ليبيا / Libya </t>
  </si>
  <si>
    <t>الجزائر / Algeria</t>
  </si>
  <si>
    <t>البحرين / Bahrain</t>
  </si>
  <si>
    <t>أخرى/ Others</t>
  </si>
  <si>
    <t>المجموع / Total</t>
  </si>
  <si>
    <t>المدينة / City</t>
  </si>
  <si>
    <t>عدد المشاريع /
Project number</t>
  </si>
  <si>
    <t>نسبة  المشاريع%/
% project of total</t>
  </si>
  <si>
    <t>عدد الشركات/
Companies number</t>
  </si>
  <si>
    <t>نسبة  الشركات %/
Companies of total %</t>
  </si>
  <si>
    <t>عدد الوظائف/ 
Jobs created</t>
  </si>
  <si>
    <t>التكلفة الاستثمارية (مليون دولار) /
Capex (US$ Million)</t>
  </si>
  <si>
    <t>القاهرة / Cairo</t>
  </si>
  <si>
    <t xml:space="preserve"> الرياض / Riyadh</t>
  </si>
  <si>
    <t>الحمام / El-Hamam</t>
  </si>
  <si>
    <t>دبي / Dubai</t>
  </si>
  <si>
    <t>الدار البيضاء / casablanca</t>
  </si>
  <si>
    <t>طنجة / Tanja</t>
  </si>
  <si>
    <t>جدة / Jeddah</t>
  </si>
  <si>
    <t>الشارقة / Sharjah</t>
  </si>
  <si>
    <t>أبو ظبي /Abu Dhabi</t>
  </si>
  <si>
    <t>الدمام /Dammam</t>
  </si>
  <si>
    <t>الدوحة /Doha</t>
  </si>
  <si>
    <t>القنيطرة /Quneitra</t>
  </si>
  <si>
    <t>العين السخنة /Ain -Sukhna</t>
  </si>
  <si>
    <t>العلمين /El-Alamein</t>
  </si>
  <si>
    <t>الإسكندرية /Alexandria</t>
  </si>
  <si>
    <t>المنامة /Manama</t>
  </si>
  <si>
    <t>جيبوتي /Djibouti</t>
  </si>
  <si>
    <t>مراكش /Marrakesh</t>
  </si>
  <si>
    <t>الجزائر  / Alger</t>
  </si>
  <si>
    <t xml:space="preserve"> الكويت / Kuwait</t>
  </si>
  <si>
    <t>غير محدد /undefined</t>
  </si>
  <si>
    <t>أخرى / Other</t>
  </si>
  <si>
    <t>أهم المدن العربية المستقبلة للمشاريع الأجنبية في الربع الأول لعام 2021
Most important Arab Cities receving FDI - Q1 2021</t>
  </si>
  <si>
    <t>القطاع / Sector</t>
  </si>
  <si>
    <t xml:space="preserve">خدمات الأعمال /Business </t>
  </si>
  <si>
    <t>العقارات / Real estate</t>
  </si>
  <si>
    <t xml:space="preserve">الأغذية ومشروبات / Food </t>
  </si>
  <si>
    <t xml:space="preserve"> الاتصالات / Telecommunications</t>
  </si>
  <si>
    <t>البرمجيات وخدمات تكنولوجيا المعلومات /
 Software and IT services</t>
  </si>
  <si>
    <t>النقل والتخزين / 
Transportation and  storage</t>
  </si>
  <si>
    <t>الخدمات المالية / Financial Services</t>
  </si>
  <si>
    <t>مكونات السيارات /Auto Components</t>
  </si>
  <si>
    <t>مكونات الكترونية /Electronic components</t>
  </si>
  <si>
    <t>المعدات الصناعية /Industrial equipment</t>
  </si>
  <si>
    <t>قطاعات أخرى/ Others</t>
  </si>
  <si>
    <t>أهم القطاعات المستقبلة للمشاريع الأجنبية في الربع الأول لعام 2021
Most important Sectors receving FD in Arab countries - Q1 2021</t>
  </si>
  <si>
    <t>أهم الأنشطة المستقبلة للمشاريع الأجنبية في الربع الأول لعام 2021
Most important Activities  receving FD in Arab countries - Q1 2021</t>
  </si>
  <si>
    <t>النشاط / Activity</t>
  </si>
  <si>
    <t>المبيعات والتسويق والدعم /
Sales, Marketing and Support</t>
  </si>
  <si>
    <t xml:space="preserve">توفير المقرات/ 
Providing headquarters
</t>
  </si>
  <si>
    <t>خدمات الأعمال/
Business Services</t>
  </si>
  <si>
    <t>الخدمات اللوجستية والتوزيع والنقل /
Logistics, distribution and transportation</t>
  </si>
  <si>
    <t>التصنيع / Manufacturing</t>
  </si>
  <si>
    <t>التعليم والتدريب/ Education and Training</t>
  </si>
  <si>
    <t>تكنولوجيا المعلومات والاتصالات والانترنت/
 IT and communication</t>
  </si>
  <si>
    <t>الانشاءات/ construction</t>
  </si>
  <si>
    <t>الصيانة والخدمة /Maintenance and service</t>
  </si>
  <si>
    <t>الكهرباء / electricity</t>
  </si>
  <si>
    <t>الأنشطة التجارية الأخرى / Others</t>
  </si>
  <si>
    <t>اعلانات نوايا الاستثمار في الدول العربية خلال الثلث الأول من العام 2021
FDI Signals in Arab countries -  first four months of 2021</t>
  </si>
  <si>
    <t xml:space="preserve"> </t>
  </si>
  <si>
    <t>التغير بين الربعين الاول (2021-2020) / 
Change Q1-2021 on Q1-2020</t>
  </si>
  <si>
    <r>
      <rPr>
        <b/>
        <sz val="11"/>
        <color rgb="FFC00000"/>
        <rFont val="Times New Roman"/>
        <family val="1"/>
      </rPr>
      <t>التكلفة الاستثمارية
 (المليون دولار</t>
    </r>
    <r>
      <rPr>
        <b/>
        <sz val="12"/>
        <color rgb="FFC00000"/>
        <rFont val="Times New Roman"/>
        <family val="1"/>
      </rPr>
      <t>) /
Capex (US$ million)</t>
    </r>
  </si>
  <si>
    <t xml:space="preserve">مشاريع الاستثمار العربي البيني خلال الربع الأول من 2021
Intra-Arab FDI in Q1 2021  </t>
  </si>
  <si>
    <t>مشاريع الاستثمار العربي البيني في الربع الاول لعام 2021
Intra-Arab FDI projects in Q1 2021</t>
  </si>
  <si>
    <t>مصر /Egypt</t>
  </si>
  <si>
    <t>الامارات /UAE</t>
  </si>
  <si>
    <t>قطر / Qatar</t>
  </si>
  <si>
    <t>البحرين /Bahrain</t>
  </si>
  <si>
    <t>عمان /Oman</t>
  </si>
  <si>
    <t>جيبوتي / Djibouti</t>
  </si>
  <si>
    <t>السودان /Sudan</t>
  </si>
  <si>
    <t>العراق / Iraq</t>
  </si>
  <si>
    <t>الدول العربية المستقبلة  للمشاريع العربية خلال الربع الأول من 2021
 Arab countries receving Intra-FDI projects - Q1 2021</t>
  </si>
  <si>
    <t>مشاريع الاستثمار الأجنبي المباشر في الدول العربية خلال الربع الاول من 2021/ FDI Projects in Arab Countries- Q1 2021</t>
  </si>
  <si>
    <t xml:space="preserve">المحتوى /Content </t>
  </si>
  <si>
    <t>أهم الدول المستثمرة للمشاريع الاجنبية في الدول العربية في الربع الاول لعام 2021/Most important countries investing  in  Arab countries - Q1 2021</t>
  </si>
  <si>
    <t>أهم الشركات المستثمرة للمشاريع الأجنبية في الدول العربية في الربع الأول لعام2021/Most important foreign companies investing  in  Arab countries - Q1 2021</t>
  </si>
  <si>
    <t>أهم الدول العربية المستقبلة للمشاريع الأجنبية في الربع الاول لعام/ Most important Arab countries receving FDI - Q1 2021</t>
  </si>
  <si>
    <t>أهم المدن العربية المستقبلة للمشاريع الأجنبية في الربع الأول لعام2021  /Most important Arab Cities receving FDI - Q1 2021</t>
  </si>
  <si>
    <t>أهم القطاعات المستقبلة للمشاريع الأجنبية في الربع الأول لعام 2021 / Most important Sectors receving FD in Arab countries - Q1 2021</t>
  </si>
  <si>
    <t>أهم الأنشطة المستقبلة للمشاريع الأجنبية في الربع الأول لعام 2021 / Most important Activities  receving FD in Arab countries - Q1 2021</t>
  </si>
  <si>
    <t>اعلانات نوايا الاستثمار في الدول العربية خلال الثلث الأول من العام   2021 /FDI Signals in Arab countries -  first four months of 2021</t>
  </si>
  <si>
    <t xml:space="preserve">مشاريع الاستثمار العربي البيني خلال الربع الأول من2021   /Intra-Arab FDI in Q1 2021  </t>
  </si>
  <si>
    <t>مشاريع الاستثمار العربي البيني في الربع الاول لعام 2021 /Intra-Arab FDI projects in Q1 2021</t>
  </si>
  <si>
    <t>الدول العربية المستقبلة  للمشاريع العربية خلال الربع الأول من 2021 /  Arab countries receving Intra-FDI projects - Q1 2021</t>
  </si>
  <si>
    <t>قاعدة بيانات مشاريع الاستثمار الأجنبي الباشر في الدول  العربية - الربع الأول 2021</t>
  </si>
  <si>
    <t>Database -  FDI projects in Arab Countries Q1-2021</t>
  </si>
  <si>
    <r>
      <t xml:space="preserve">
</t>
    </r>
    <r>
      <rPr>
        <b/>
        <sz val="14"/>
        <rFont val="Times New Roman"/>
        <family val="1"/>
      </rPr>
      <t>1. Data sources</t>
    </r>
    <r>
      <rPr>
        <sz val="14"/>
        <rFont val="Times New Roman"/>
        <family val="1"/>
      </rPr>
      <t xml:space="preserve">:
  It was based on fdi Market data base for  FDI Projects.
</t>
    </r>
    <r>
      <rPr>
        <b/>
        <sz val="14"/>
        <rFont val="Times New Roman"/>
        <family val="1"/>
      </rPr>
      <t>2. Content:</t>
    </r>
    <r>
      <rPr>
        <sz val="14"/>
        <rFont val="Times New Roman"/>
        <family val="1"/>
      </rPr>
      <t xml:space="preserve">
The database contains 11 tables  was focused on FDI projects into Arab Region in Q1 2021
</t>
    </r>
    <r>
      <rPr>
        <b/>
        <sz val="14"/>
        <color rgb="FFC00000"/>
        <rFont val="Times New Roman"/>
        <family val="1"/>
      </rPr>
      <t xml:space="preserve">
Notes :</t>
    </r>
    <r>
      <rPr>
        <sz val="14"/>
        <rFont val="Times New Roman"/>
        <family val="1"/>
      </rPr>
      <t xml:space="preserve">
</t>
    </r>
    <r>
      <rPr>
        <sz val="14"/>
        <color rgb="FFC00000"/>
        <rFont val="Times New Roman"/>
        <family val="1"/>
      </rPr>
      <t xml:space="preserve">* For more details about foreign direct investment projects in the Arab countries in Q1-2021, you can view  "DHAMAN'S QUARTERLY BULLETIN- V2-2021"  on the following link:
</t>
    </r>
    <r>
      <rPr>
        <i/>
        <sz val="14"/>
        <color theme="0" tint="-0.499984740745262"/>
        <rFont val="Times New Roman"/>
        <family val="1"/>
      </rPr>
      <t xml:space="preserve">https://www.dhaman.net/wp-content/uploads/2021/07/bulletin-Q2-2021.pdf
</t>
    </r>
    <r>
      <rPr>
        <sz val="14"/>
        <color rgb="FFC00000"/>
        <rFont val="Times New Roman"/>
        <family val="1"/>
      </rPr>
      <t>** All tables are ready for printing</t>
    </r>
    <r>
      <rPr>
        <sz val="14"/>
        <rFont val="Times New Roman"/>
        <family val="1"/>
      </rPr>
      <t xml:space="preserve">
</t>
    </r>
  </si>
  <si>
    <r>
      <rPr>
        <i/>
        <sz val="14"/>
        <rFont val="Times New Roman"/>
        <family val="1"/>
      </rPr>
      <t xml:space="preserve">
</t>
    </r>
    <r>
      <rPr>
        <b/>
        <i/>
        <sz val="14"/>
        <rFont val="Times New Roman"/>
        <family val="1"/>
      </rPr>
      <t>1. مصادر البيانات :</t>
    </r>
    <r>
      <rPr>
        <i/>
        <sz val="14"/>
        <rFont val="Times New Roman"/>
        <family val="1"/>
      </rPr>
      <t xml:space="preserve">
</t>
    </r>
    <r>
      <rPr>
        <i/>
        <sz val="14"/>
        <rFont val="Arial"/>
        <family val="2"/>
      </rPr>
      <t xml:space="preserve">
</t>
    </r>
    <r>
      <rPr>
        <i/>
        <sz val="14"/>
        <rFont val="Times New Roman"/>
        <family val="1"/>
      </rPr>
      <t xml:space="preserve"> تم الاعتماد  على بيانات قاعدة بيانات fdi Market المتعلقة بمشاريع الاستثمار الاجنبي المباشر</t>
    </r>
    <r>
      <rPr>
        <i/>
        <sz val="14"/>
        <rFont val="Arial"/>
        <family val="2"/>
      </rPr>
      <t xml:space="preserve"> 
</t>
    </r>
    <r>
      <rPr>
        <b/>
        <i/>
        <sz val="14"/>
        <rFont val="Times New Roman"/>
        <family val="1"/>
      </rPr>
      <t>2</t>
    </r>
    <r>
      <rPr>
        <i/>
        <sz val="14"/>
        <rFont val="Times New Roman"/>
        <family val="1"/>
      </rPr>
      <t>.</t>
    </r>
    <r>
      <rPr>
        <b/>
        <i/>
        <sz val="14"/>
        <rFont val="Times New Roman"/>
        <family val="1"/>
      </rPr>
      <t xml:space="preserve"> المحتوى :</t>
    </r>
    <r>
      <rPr>
        <i/>
        <sz val="14"/>
        <rFont val="Times New Roman"/>
        <family val="1"/>
      </rPr>
      <t xml:space="preserve">
</t>
    </r>
    <r>
      <rPr>
        <i/>
        <sz val="14"/>
        <rFont val="Arial"/>
        <family val="2"/>
      </rPr>
      <t xml:space="preserve">
</t>
    </r>
    <r>
      <rPr>
        <i/>
        <sz val="14"/>
        <rFont val="Times New Roman"/>
        <family val="1"/>
      </rPr>
      <t xml:space="preserve">تحتوي قاعدة البيانات على 11 جدولا ركزت على رصد مشاريع الاستثمار الاجنبي المباشرة في المنطقة العربية في الربع الاول من عام 2021 .
</t>
    </r>
    <r>
      <rPr>
        <b/>
        <i/>
        <sz val="14"/>
        <color rgb="FFC00000"/>
        <rFont val="Times New Roman"/>
        <family val="1"/>
      </rPr>
      <t>الملاحظات:</t>
    </r>
    <r>
      <rPr>
        <i/>
        <sz val="14"/>
        <color rgb="FFC00000"/>
        <rFont val="Times New Roman"/>
        <family val="1"/>
      </rPr>
      <t xml:space="preserve">
</t>
    </r>
    <r>
      <rPr>
        <i/>
        <sz val="14"/>
        <rFont val="Times New Roman"/>
        <family val="1"/>
      </rPr>
      <t xml:space="preserve">
</t>
    </r>
    <r>
      <rPr>
        <i/>
        <sz val="14"/>
        <color theme="1" tint="0.34998626667073579"/>
        <rFont val="Times New Roman"/>
        <family val="1"/>
      </rPr>
      <t xml:space="preserve">
</t>
    </r>
    <r>
      <rPr>
        <i/>
        <sz val="14"/>
        <color rgb="FFBD0729"/>
        <rFont val="Times New Roman"/>
        <family val="1"/>
      </rPr>
      <t xml:space="preserve">* لتفاصيل أكثر حول مشاريع الاستثمار الاجنبي المباشر في الدول العربية خلال الربع الاول من عام 2021  يمكن الاطلاع على" نشرة ضمان الاستثمار 2021 - النشرة2 "  على الرابط التالي: </t>
    </r>
    <r>
      <rPr>
        <i/>
        <sz val="14"/>
        <color theme="1" tint="0.34998626667073579"/>
        <rFont val="Times New Roman"/>
        <family val="1"/>
      </rPr>
      <t xml:space="preserve">
</t>
    </r>
    <r>
      <rPr>
        <i/>
        <sz val="14"/>
        <color rgb="FFC00000"/>
        <rFont val="Times New Roman"/>
        <family val="1"/>
      </rPr>
      <t xml:space="preserve">
</t>
    </r>
    <r>
      <rPr>
        <i/>
        <sz val="14"/>
        <color theme="0" tint="-0.499984740745262"/>
        <rFont val="Times New Roman"/>
        <family val="1"/>
      </rPr>
      <t xml:space="preserve">https://www.dhaman.net/wp-content/uploads/2021/06/ClimateA_2021_Ar.pdf
</t>
    </r>
    <r>
      <rPr>
        <i/>
        <sz val="14"/>
        <color rgb="FFC00000"/>
        <rFont val="Times New Roman"/>
        <family val="1"/>
      </rPr>
      <t xml:space="preserve">
**  كل الجداول جاهزة للطباعة
</t>
    </r>
    <r>
      <rPr>
        <i/>
        <sz val="14"/>
        <rFont val="Times New Roman"/>
        <family val="1"/>
      </rPr>
      <t xml:space="preserve">
</t>
    </r>
    <r>
      <rPr>
        <i/>
        <sz val="14"/>
        <rFont val="Arial"/>
        <family val="2"/>
      </rPr>
      <t xml:space="preserve">
</t>
    </r>
  </si>
  <si>
    <t>قاعدة بيانات مشاريع الاستثمار الأجنبي المباشر في الدول  العربية- الربع الأول 2021</t>
  </si>
  <si>
    <t>Database of FDI projects in Arab Countries Q1-2021</t>
  </si>
  <si>
    <r>
      <rPr>
        <b/>
        <sz val="11"/>
        <color rgb="FFB34645"/>
        <rFont val="Arial"/>
        <family val="2"/>
      </rPr>
      <t>Last Update</t>
    </r>
    <r>
      <rPr>
        <b/>
        <sz val="10"/>
        <color rgb="FFB34645"/>
        <rFont val="Arial"/>
        <family val="2"/>
      </rPr>
      <t xml:space="preserve"> : June 2021
</t>
    </r>
    <r>
      <rPr>
        <b/>
        <sz val="12"/>
        <color rgb="FFB34645"/>
        <rFont val="Arial"/>
        <family val="2"/>
      </rPr>
      <t xml:space="preserve">آخر تحديث: </t>
    </r>
    <r>
      <rPr>
        <b/>
        <sz val="11"/>
        <color rgb="FFB34645"/>
        <rFont val="Arial"/>
        <family val="2"/>
      </rPr>
      <t>يونيو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</si>
</sst>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Red]\(0\)"/>
    <numFmt numFmtId="165" formatCode="0.0_);[Red]\(0.0\)"/>
    <numFmt numFmtId="166" formatCode="#,##0.0"/>
    <numFmt numFmtId="167" formatCode="mmm\ yyyy"/>
  </numFmts>
  <fonts count="45" x14ac:knownFonts="1">
    <font>
      <sz val="11"/>
      <color theme="1"/>
      <name val="Calibri"/>
      <family val="2"/>
      <scheme val="minor"/>
    </font>
    <font>
      <sz val="11"/>
      <color theme="1"/>
      <name val="Times New Roman"/>
      <family val="1"/>
    </font>
    <font>
      <b/>
      <sz val="14"/>
      <color theme="0"/>
      <name val="Times New Roman"/>
      <family val="1"/>
    </font>
    <font>
      <sz val="12"/>
      <color theme="1"/>
      <name val="Times New Roman"/>
      <family val="1"/>
    </font>
    <font>
      <b/>
      <sz val="12"/>
      <color theme="0"/>
      <name val="Times New Roman"/>
      <family val="1"/>
    </font>
    <font>
      <b/>
      <sz val="16"/>
      <color theme="0"/>
      <name val="Times New Roman"/>
      <family val="1"/>
    </font>
    <font>
      <b/>
      <sz val="12"/>
      <color theme="1"/>
      <name val="Times New Roman"/>
      <family val="1"/>
    </font>
    <font>
      <b/>
      <sz val="18"/>
      <color theme="0"/>
      <name val="Times New Roman"/>
      <family val="1"/>
    </font>
    <font>
      <b/>
      <sz val="12"/>
      <color rgb="FFC00000"/>
      <name val="Times New Roman"/>
      <family val="1"/>
    </font>
    <font>
      <b/>
      <sz val="11"/>
      <color rgb="FFC00000"/>
      <name val="Times New Roman"/>
      <family val="1"/>
    </font>
    <font>
      <b/>
      <sz val="11"/>
      <color theme="1"/>
      <name val="Times New Roman"/>
      <family val="1"/>
    </font>
    <font>
      <sz val="10"/>
      <name val="Arial"/>
      <family val="2"/>
    </font>
    <font>
      <b/>
      <sz val="20"/>
      <color theme="0"/>
      <name val="Times New Roman"/>
      <family val="1"/>
    </font>
    <font>
      <b/>
      <sz val="18"/>
      <color theme="1"/>
      <name val="Times New Roman"/>
      <family val="1"/>
    </font>
    <font>
      <b/>
      <sz val="18"/>
      <name val="Times New Roman"/>
      <family val="1"/>
    </font>
    <font>
      <u/>
      <sz val="11"/>
      <color theme="10"/>
      <name val="Calibri"/>
      <family val="2"/>
      <scheme val="minor"/>
    </font>
    <font>
      <b/>
      <sz val="10"/>
      <color rgb="FFB34645"/>
      <name val="Arial"/>
      <family val="2"/>
    </font>
    <font>
      <b/>
      <sz val="11"/>
      <color rgb="FFB34645"/>
      <name val="Arial"/>
      <family val="2"/>
    </font>
    <font>
      <b/>
      <sz val="12"/>
      <color rgb="FFB34645"/>
      <name val="Arial"/>
      <family val="2"/>
    </font>
    <font>
      <b/>
      <sz val="20"/>
      <name val="Times New Roman"/>
      <family val="1"/>
    </font>
    <font>
      <b/>
      <i/>
      <sz val="11"/>
      <color theme="1"/>
      <name val="Times New Roman"/>
      <family val="1"/>
    </font>
    <font>
      <u/>
      <sz val="10"/>
      <color theme="10"/>
      <name val="Arial"/>
      <family val="2"/>
    </font>
    <font>
      <b/>
      <i/>
      <u/>
      <sz val="11"/>
      <name val="Times New Roman"/>
      <family val="1"/>
    </font>
    <font>
      <u/>
      <sz val="11"/>
      <color theme="10"/>
      <name val="Times New Roman"/>
      <family val="2"/>
    </font>
    <font>
      <b/>
      <i/>
      <sz val="11"/>
      <name val="Times New Roman"/>
      <family val="1"/>
    </font>
    <font>
      <b/>
      <sz val="11"/>
      <color theme="0"/>
      <name val="Times New Roman"/>
      <family val="1"/>
    </font>
    <font>
      <sz val="10"/>
      <color theme="1"/>
      <name val="Verdana"/>
      <family val="2"/>
    </font>
    <font>
      <b/>
      <sz val="10"/>
      <color theme="1"/>
      <name val="Verdana"/>
      <family val="2"/>
    </font>
    <font>
      <sz val="11"/>
      <color theme="1"/>
      <name val="Verdana"/>
      <family val="2"/>
    </font>
    <font>
      <b/>
      <sz val="14"/>
      <color theme="1"/>
      <name val="Times New Roman"/>
      <family val="1"/>
    </font>
    <font>
      <sz val="14"/>
      <color theme="0"/>
      <name val="Times New Roman"/>
      <family val="1"/>
    </font>
    <font>
      <b/>
      <i/>
      <u/>
      <sz val="11"/>
      <color theme="1" tint="0.34998626667073579"/>
      <name val="Times New Roman"/>
      <family val="1"/>
    </font>
    <font>
      <b/>
      <sz val="14"/>
      <name val="Times New Roman"/>
      <family val="1"/>
    </font>
    <font>
      <b/>
      <sz val="14"/>
      <color rgb="FFC00000"/>
      <name val="Times New Roman"/>
      <family val="1"/>
    </font>
    <font>
      <sz val="14"/>
      <name val="Times New Roman"/>
      <family val="1"/>
    </font>
    <font>
      <sz val="14"/>
      <color rgb="FFC00000"/>
      <name val="Times New Roman"/>
      <family val="1"/>
    </font>
    <font>
      <i/>
      <sz val="14"/>
      <color theme="0" tint="-0.499984740745262"/>
      <name val="Times New Roman"/>
      <family val="1"/>
    </font>
    <font>
      <i/>
      <sz val="14"/>
      <color theme="1" tint="0.34998626667073579"/>
      <name val="Times New Roman"/>
      <family val="1"/>
    </font>
    <font>
      <i/>
      <sz val="14"/>
      <color rgb="FFBD0729"/>
      <name val="Times New Roman"/>
      <family val="1"/>
    </font>
    <font>
      <i/>
      <sz val="14"/>
      <name val="Times New Roman"/>
      <family val="1"/>
    </font>
    <font>
      <i/>
      <sz val="14"/>
      <name val="Arial"/>
      <family val="2"/>
    </font>
    <font>
      <i/>
      <sz val="14"/>
      <color rgb="FFC00000"/>
      <name val="Times New Roman"/>
      <family val="1"/>
    </font>
    <font>
      <b/>
      <i/>
      <sz val="14"/>
      <name val="Times New Roman"/>
      <family val="1"/>
    </font>
    <font>
      <i/>
      <sz val="14"/>
      <name val="Arial"/>
      <family val="1"/>
    </font>
    <font>
      <b/>
      <i/>
      <sz val="14"/>
      <color rgb="FFC00000"/>
      <name val="Times New Roman"/>
      <family val="1"/>
    </font>
  </fonts>
  <fills count="9">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0" tint="-0.34998626667073579"/>
        <bgColor indexed="64"/>
      </patternFill>
    </fill>
  </fills>
  <borders count="2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auto="1"/>
      </right>
      <top/>
      <bottom/>
      <diagonal/>
    </border>
    <border>
      <left style="thin">
        <color auto="1"/>
      </left>
      <right style="thin">
        <color auto="1"/>
      </right>
      <top/>
      <bottom/>
      <diagonal/>
    </border>
    <border>
      <left style="thin">
        <color auto="1"/>
      </left>
      <right style="thin">
        <color theme="0"/>
      </right>
      <top/>
      <bottom/>
      <diagonal/>
    </border>
    <border>
      <left style="thin">
        <color theme="0"/>
      </left>
      <right style="thin">
        <color auto="1"/>
      </right>
      <top/>
      <bottom style="thin">
        <color theme="0"/>
      </bottom>
      <diagonal/>
    </border>
    <border>
      <left style="thin">
        <color auto="1"/>
      </left>
      <right style="thin">
        <color auto="1"/>
      </right>
      <top/>
      <bottom style="thin">
        <color theme="0"/>
      </bottom>
      <diagonal/>
    </border>
    <border>
      <left style="thin">
        <color auto="1"/>
      </left>
      <right style="thin">
        <color theme="0"/>
      </right>
      <top/>
      <bottom style="thin">
        <color theme="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s>
  <cellStyleXfs count="5">
    <xf numFmtId="0" fontId="0" fillId="0" borderId="0"/>
    <xf numFmtId="0" fontId="11" fillId="0" borderId="0"/>
    <xf numFmtId="0" fontId="15" fillId="0" borderId="0" applyNumberFormat="0" applyFill="0" applyBorder="0" applyAlignment="0" applyProtection="0"/>
    <xf numFmtId="0" fontId="21" fillId="0" borderId="0" applyNumberFormat="0" applyFill="0" applyBorder="0" applyAlignment="0" applyProtection="0"/>
    <xf numFmtId="0" fontId="23" fillId="0" borderId="0" applyNumberFormat="0" applyFill="0" applyBorder="0" applyAlignment="0" applyProtection="0"/>
  </cellStyleXfs>
  <cellXfs count="124">
    <xf numFmtId="0" fontId="0" fillId="0" borderId="0" xfId="0"/>
    <xf numFmtId="0" fontId="1" fillId="0" borderId="0" xfId="0" applyFont="1"/>
    <xf numFmtId="0" fontId="11" fillId="0" borderId="0" xfId="1"/>
    <xf numFmtId="0" fontId="13" fillId="0" borderId="0" xfId="1" applyFont="1"/>
    <xf numFmtId="0" fontId="13" fillId="0" borderId="0" xfId="1" applyFont="1" applyAlignment="1">
      <alignment horizontal="center"/>
    </xf>
    <xf numFmtId="0" fontId="11" fillId="4" borderId="6" xfId="1" applyFill="1" applyBorder="1"/>
    <xf numFmtId="0" fontId="16" fillId="4" borderId="7" xfId="1" applyFont="1" applyFill="1" applyBorder="1" applyAlignment="1">
      <alignment horizontal="center" wrapText="1"/>
    </xf>
    <xf numFmtId="0" fontId="11" fillId="4" borderId="8" xfId="1" applyFill="1" applyBorder="1"/>
    <xf numFmtId="0" fontId="14" fillId="4" borderId="8" xfId="1" applyFont="1" applyFill="1" applyBorder="1" applyAlignment="1">
      <alignment horizontal="center"/>
    </xf>
    <xf numFmtId="0" fontId="19" fillId="4" borderId="8" xfId="1" applyFont="1" applyFill="1" applyBorder="1" applyAlignment="1">
      <alignment horizontal="center"/>
    </xf>
    <xf numFmtId="0" fontId="20" fillId="0" borderId="0" xfId="1" applyFont="1" applyAlignment="1">
      <alignment horizontal="left"/>
    </xf>
    <xf numFmtId="0" fontId="22" fillId="4" borderId="6" xfId="3" applyFont="1" applyFill="1" applyBorder="1" applyAlignment="1">
      <alignment horizontal="center" vertical="center"/>
    </xf>
    <xf numFmtId="0" fontId="20" fillId="0" borderId="0" xfId="1" applyFont="1" applyAlignment="1">
      <alignment horizontal="center"/>
    </xf>
    <xf numFmtId="0" fontId="24" fillId="0" borderId="0" xfId="1" applyFont="1"/>
    <xf numFmtId="0" fontId="25" fillId="7" borderId="5" xfId="0" applyFont="1" applyFill="1" applyBorder="1" applyAlignment="1">
      <alignment horizontal="center" wrapText="1"/>
    </xf>
    <xf numFmtId="3" fontId="1" fillId="0" borderId="0" xfId="0" applyNumberFormat="1" applyFont="1"/>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0" fillId="0" borderId="0" xfId="0" applyAlignment="1">
      <alignment horizontal="center" vertical="center" wrapText="1"/>
    </xf>
    <xf numFmtId="0" fontId="28" fillId="5" borderId="15" xfId="0" applyFont="1" applyFill="1" applyBorder="1" applyAlignment="1">
      <alignment horizontal="center" vertical="center" wrapText="1"/>
    </xf>
    <xf numFmtId="167" fontId="28" fillId="5" borderId="15" xfId="0" applyNumberFormat="1" applyFont="1" applyFill="1" applyBorder="1" applyAlignment="1">
      <alignment horizontal="center" vertical="center" wrapText="1"/>
    </xf>
    <xf numFmtId="0" fontId="28" fillId="5" borderId="16" xfId="0" applyFont="1" applyFill="1" applyBorder="1" applyAlignment="1">
      <alignment horizontal="center" vertical="center" wrapText="1"/>
    </xf>
    <xf numFmtId="0" fontId="28" fillId="4" borderId="15" xfId="0" applyFont="1" applyFill="1" applyBorder="1" applyAlignment="1">
      <alignment horizontal="center" vertical="center" wrapText="1"/>
    </xf>
    <xf numFmtId="167" fontId="28" fillId="4" borderId="15" xfId="0" applyNumberFormat="1"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8" fillId="5" borderId="18" xfId="0" applyFont="1" applyFill="1" applyBorder="1" applyAlignment="1">
      <alignment horizontal="center" vertical="center" wrapText="1"/>
    </xf>
    <xf numFmtId="167" fontId="28" fillId="5" borderId="18" xfId="0" applyNumberFormat="1" applyFont="1" applyFill="1" applyBorder="1" applyAlignment="1">
      <alignment horizontal="center" vertical="center" wrapText="1"/>
    </xf>
    <xf numFmtId="0" fontId="28" fillId="5" borderId="19"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1" fillId="0" borderId="0" xfId="0" applyFont="1" applyBorder="1" applyAlignment="1">
      <alignment horizontal="center" vertical="center" wrapText="1"/>
    </xf>
    <xf numFmtId="17" fontId="1" fillId="0" borderId="0"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0" fontId="1" fillId="4" borderId="0" xfId="0" applyFont="1" applyFill="1" applyBorder="1" applyAlignment="1">
      <alignment horizontal="center" vertical="center" wrapText="1"/>
    </xf>
    <xf numFmtId="17" fontId="1" fillId="4" borderId="0" xfId="0" applyNumberFormat="1" applyFont="1" applyFill="1" applyBorder="1" applyAlignment="1">
      <alignment horizontal="center" vertical="center" wrapText="1"/>
    </xf>
    <xf numFmtId="3" fontId="1" fillId="4" borderId="0" xfId="0" applyNumberFormat="1" applyFont="1" applyFill="1" applyBorder="1" applyAlignment="1">
      <alignment horizontal="center" vertical="center" wrapText="1"/>
    </xf>
    <xf numFmtId="0" fontId="10" fillId="6" borderId="0" xfId="0" applyFont="1" applyFill="1" applyBorder="1" applyAlignment="1">
      <alignment horizontal="center" vertical="center" wrapText="1"/>
    </xf>
    <xf numFmtId="17" fontId="10" fillId="6" borderId="0" xfId="0" applyNumberFormat="1" applyFont="1" applyFill="1" applyBorder="1" applyAlignment="1">
      <alignment horizontal="center" vertical="center" wrapText="1"/>
    </xf>
    <xf numFmtId="3" fontId="10" fillId="6" borderId="0" xfId="0" applyNumberFormat="1" applyFont="1" applyFill="1" applyBorder="1" applyAlignment="1">
      <alignment horizontal="center" vertical="center" wrapText="1"/>
    </xf>
    <xf numFmtId="0" fontId="29" fillId="6" borderId="0" xfId="0" applyFont="1" applyFill="1" applyBorder="1" applyAlignment="1">
      <alignment horizontal="center" vertical="center" wrapText="1"/>
    </xf>
    <xf numFmtId="17" fontId="29" fillId="6" borderId="0" xfId="0" applyNumberFormat="1" applyFont="1" applyFill="1" applyBorder="1" applyAlignment="1">
      <alignment horizontal="center" vertical="center" wrapText="1"/>
    </xf>
    <xf numFmtId="3" fontId="29" fillId="6" borderId="0" xfId="0" applyNumberFormat="1" applyFont="1" applyFill="1" applyBorder="1" applyAlignment="1">
      <alignment horizontal="center" vertical="center" wrapText="1"/>
    </xf>
    <xf numFmtId="164" fontId="6" fillId="4" borderId="0" xfId="0" applyNumberFormat="1" applyFont="1" applyFill="1" applyBorder="1" applyAlignment="1">
      <alignment horizontal="center" vertical="center" wrapText="1"/>
    </xf>
    <xf numFmtId="165" fontId="6" fillId="0" borderId="0" xfId="0" applyNumberFormat="1" applyFont="1" applyBorder="1" applyAlignment="1">
      <alignment horizontal="center" vertical="center" wrapText="1"/>
    </xf>
    <xf numFmtId="165" fontId="6" fillId="4" borderId="0" xfId="0" applyNumberFormat="1" applyFont="1" applyFill="1" applyBorder="1" applyAlignment="1">
      <alignment horizontal="center" vertical="center" wrapText="1"/>
    </xf>
    <xf numFmtId="0" fontId="1" fillId="0" borderId="0" xfId="0" applyFont="1" applyBorder="1"/>
    <xf numFmtId="0" fontId="10" fillId="0" borderId="0" xfId="0" applyFont="1" applyBorder="1" applyAlignment="1">
      <alignment horizontal="center" vertical="center"/>
    </xf>
    <xf numFmtId="0" fontId="1" fillId="0" borderId="0" xfId="0" applyFont="1" applyBorder="1" applyAlignment="1">
      <alignment horizontal="center" vertical="center"/>
    </xf>
    <xf numFmtId="3" fontId="1" fillId="0" borderId="0" xfId="0" applyNumberFormat="1" applyFont="1" applyBorder="1" applyAlignment="1">
      <alignment horizontal="center" vertical="center"/>
    </xf>
    <xf numFmtId="166" fontId="1" fillId="0" borderId="0" xfId="0" applyNumberFormat="1" applyFont="1" applyBorder="1" applyAlignment="1">
      <alignment horizontal="center" vertical="center"/>
    </xf>
    <xf numFmtId="0" fontId="10" fillId="4" borderId="0" xfId="0" applyFont="1" applyFill="1" applyBorder="1" applyAlignment="1">
      <alignment horizontal="center" vertical="center"/>
    </xf>
    <xf numFmtId="0" fontId="1" fillId="4" borderId="0" xfId="0" applyFont="1" applyFill="1" applyBorder="1" applyAlignment="1">
      <alignment horizontal="center" vertical="center"/>
    </xf>
    <xf numFmtId="3" fontId="1" fillId="4" borderId="0" xfId="0" applyNumberFormat="1" applyFont="1" applyFill="1" applyBorder="1" applyAlignment="1">
      <alignment horizontal="center" vertical="center"/>
    </xf>
    <xf numFmtId="166" fontId="1" fillId="4" borderId="0" xfId="0" applyNumberFormat="1" applyFont="1" applyFill="1" applyBorder="1" applyAlignment="1">
      <alignment horizontal="center" vertical="center"/>
    </xf>
    <xf numFmtId="0" fontId="5" fillId="2" borderId="0" xfId="0" applyFont="1" applyFill="1" applyBorder="1" applyAlignment="1">
      <alignment horizontal="center" vertical="center" wrapText="1"/>
    </xf>
    <xf numFmtId="3" fontId="5" fillId="2" borderId="0" xfId="0" applyNumberFormat="1" applyFont="1" applyFill="1" applyBorder="1" applyAlignment="1">
      <alignment horizontal="center" vertical="center" wrapText="1"/>
    </xf>
    <xf numFmtId="166" fontId="5" fillId="2" borderId="0" xfId="0" applyNumberFormat="1" applyFont="1" applyFill="1" applyBorder="1" applyAlignment="1">
      <alignment horizontal="center" vertical="center" wrapText="1"/>
    </xf>
    <xf numFmtId="0" fontId="2" fillId="8" borderId="0" xfId="0" applyFont="1" applyFill="1" applyBorder="1" applyAlignment="1">
      <alignment horizontal="center" vertical="center"/>
    </xf>
    <xf numFmtId="3" fontId="30" fillId="8" borderId="0" xfId="0" applyNumberFormat="1" applyFont="1" applyFill="1" applyBorder="1" applyAlignment="1">
      <alignment horizontal="center" vertical="center"/>
    </xf>
    <xf numFmtId="0" fontId="30" fillId="8" borderId="0" xfId="0" applyFont="1" applyFill="1" applyBorder="1" applyAlignment="1">
      <alignment horizontal="center" vertical="center"/>
    </xf>
    <xf numFmtId="166" fontId="30" fillId="8" borderId="0" xfId="0" applyNumberFormat="1" applyFont="1" applyFill="1" applyBorder="1" applyAlignment="1">
      <alignment horizontal="center" vertical="center"/>
    </xf>
    <xf numFmtId="4" fontId="1" fillId="4" borderId="0" xfId="0" applyNumberFormat="1" applyFont="1" applyFill="1" applyBorder="1" applyAlignment="1">
      <alignment horizontal="center" vertical="center"/>
    </xf>
    <xf numFmtId="0" fontId="2" fillId="2" borderId="0" xfId="0" applyFont="1" applyFill="1" applyBorder="1" applyAlignment="1">
      <alignment horizontal="center" vertical="center" wrapText="1"/>
    </xf>
    <xf numFmtId="0" fontId="3" fillId="0" borderId="0" xfId="0" applyFont="1" applyBorder="1" applyAlignment="1">
      <alignment horizontal="center" vertical="center"/>
    </xf>
    <xf numFmtId="3" fontId="3" fillId="0" borderId="0" xfId="0" applyNumberFormat="1" applyFont="1" applyBorder="1" applyAlignment="1">
      <alignment horizontal="center" vertical="center"/>
    </xf>
    <xf numFmtId="0" fontId="3" fillId="4"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4" fontId="3" fillId="4" borderId="0" xfId="0" applyNumberFormat="1" applyFont="1" applyFill="1" applyBorder="1" applyAlignment="1">
      <alignment horizontal="center" vertical="center"/>
    </xf>
    <xf numFmtId="0" fontId="10" fillId="4" borderId="0" xfId="0" applyFont="1" applyFill="1" applyBorder="1" applyAlignment="1">
      <alignment horizontal="center" vertical="center" wrapText="1"/>
    </xf>
    <xf numFmtId="0" fontId="1" fillId="0" borderId="0" xfId="0" applyFont="1" applyAlignment="1">
      <alignment vertical="center"/>
    </xf>
    <xf numFmtId="0" fontId="10" fillId="0" borderId="0" xfId="0" applyFont="1" applyBorder="1" applyAlignment="1">
      <alignment horizontal="center" vertical="center" wrapText="1"/>
    </xf>
    <xf numFmtId="0" fontId="4" fillId="2" borderId="0"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7" fillId="5" borderId="0" xfId="0" applyFont="1" applyFill="1" applyBorder="1" applyAlignment="1">
      <alignment horizontal="center" vertical="center" wrapText="1"/>
    </xf>
    <xf numFmtId="167" fontId="26" fillId="5"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0" fontId="27" fillId="4" borderId="0" xfId="0" applyFont="1" applyFill="1" applyBorder="1" applyAlignment="1">
      <alignment horizontal="center" vertical="center" wrapText="1"/>
    </xf>
    <xf numFmtId="167" fontId="26" fillId="4" borderId="0"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17" fontId="3" fillId="0" borderId="0"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0" fontId="3" fillId="4" borderId="0" xfId="0" applyFont="1" applyFill="1" applyBorder="1" applyAlignment="1">
      <alignment horizontal="center" vertical="center" wrapText="1"/>
    </xf>
    <xf numFmtId="17" fontId="3" fillId="4" borderId="0" xfId="0" applyNumberFormat="1" applyFont="1" applyFill="1" applyBorder="1" applyAlignment="1">
      <alignment horizontal="center" vertical="center" wrapText="1"/>
    </xf>
    <xf numFmtId="3" fontId="3" fillId="4" borderId="0" xfId="0"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17" fontId="6" fillId="6" borderId="0" xfId="0" applyNumberFormat="1" applyFont="1" applyFill="1" applyBorder="1" applyAlignment="1">
      <alignment horizontal="center" vertical="center" wrapText="1"/>
    </xf>
    <xf numFmtId="3" fontId="6" fillId="6"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xf>
    <xf numFmtId="3" fontId="30" fillId="2" borderId="0" xfId="0" applyNumberFormat="1" applyFont="1" applyFill="1" applyBorder="1" applyAlignment="1">
      <alignment horizontal="center" vertical="center"/>
    </xf>
    <xf numFmtId="0" fontId="30" fillId="2" borderId="0" xfId="0" applyFont="1" applyFill="1" applyBorder="1" applyAlignment="1">
      <alignment horizontal="center" vertical="center"/>
    </xf>
    <xf numFmtId="166" fontId="30" fillId="2" borderId="0" xfId="0" applyNumberFormat="1" applyFont="1" applyFill="1" applyBorder="1" applyAlignment="1">
      <alignment horizontal="center" vertical="center"/>
    </xf>
    <xf numFmtId="0" fontId="19" fillId="4" borderId="8" xfId="1" applyFont="1" applyFill="1" applyBorder="1" applyAlignment="1">
      <alignment horizontal="center" vertical="top"/>
    </xf>
    <xf numFmtId="0" fontId="31" fillId="0" borderId="8" xfId="2" applyFont="1" applyFill="1" applyBorder="1" applyAlignment="1">
      <alignment horizontal="left" vertical="center"/>
    </xf>
    <xf numFmtId="0" fontId="31" fillId="0" borderId="9" xfId="2" applyFont="1" applyFill="1" applyBorder="1" applyAlignment="1">
      <alignment horizontal="left" vertical="center"/>
    </xf>
    <xf numFmtId="0" fontId="25" fillId="7" borderId="5" xfId="0" applyFont="1" applyFill="1" applyBorder="1" applyAlignment="1">
      <alignment horizontal="center" vertical="center" wrapText="1"/>
    </xf>
    <xf numFmtId="0" fontId="14" fillId="4" borderId="7" xfId="1" applyFont="1" applyFill="1" applyBorder="1" applyAlignment="1">
      <alignment horizontal="center" vertical="center"/>
    </xf>
    <xf numFmtId="0" fontId="14" fillId="4" borderId="9" xfId="1" applyFont="1" applyFill="1" applyBorder="1" applyAlignment="1">
      <alignment horizontal="center" vertical="top" wrapText="1"/>
    </xf>
    <xf numFmtId="0" fontId="12" fillId="2" borderId="1" xfId="1" applyFont="1" applyFill="1" applyBorder="1" applyAlignment="1">
      <alignment horizontal="center"/>
    </xf>
    <xf numFmtId="0" fontId="12" fillId="2" borderId="2" xfId="1" applyFont="1" applyFill="1" applyBorder="1" applyAlignment="1">
      <alignment horizont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3" borderId="23"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34" fillId="0" borderId="5" xfId="1" applyFont="1" applyBorder="1" applyAlignment="1">
      <alignment horizontal="center" vertical="center" wrapText="1"/>
    </xf>
    <xf numFmtId="0" fontId="43" fillId="0" borderId="5" xfId="1" applyFont="1" applyBorder="1" applyAlignment="1">
      <alignment horizontal="center" vertical="center" wrapText="1" readingOrder="2"/>
    </xf>
  </cellXfs>
  <cellStyles count="5">
    <cellStyle name="Hyperlink" xfId="2" builtinId="8"/>
    <cellStyle name="Hyperlink 2" xfId="3" xr:uid="{C663C9A6-0288-4268-9121-3E7AA35181BA}"/>
    <cellStyle name="Hyperlink 3" xfId="4" xr:uid="{08F699BC-EC81-443E-84DA-3FC125DDE819}"/>
    <cellStyle name="Normal" xfId="0" builtinId="0"/>
    <cellStyle name="Normal 4" xfId="1" xr:uid="{2533B079-6EED-47DE-8AD0-CF0087C38D64}"/>
  </cellStyles>
  <dxfs count="0"/>
  <tableStyles count="0" defaultTableStyle="TableStyleMedium2" defaultPivotStyle="PivotStyleLight16"/>
  <colors>
    <mruColors>
      <color rgb="FFBD0729"/>
      <color rgb="FFD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editAs="oneCell">
    <xdr:from>
      <xdr:col>2</xdr:col>
      <xdr:colOff>6276975</xdr:colOff>
      <xdr:row>2</xdr:row>
      <xdr:rowOff>295275</xdr:rowOff>
    </xdr:from>
    <xdr:to>
      <xdr:col>2</xdr:col>
      <xdr:colOff>8543925</xdr:colOff>
      <xdr:row>11</xdr:row>
      <xdr:rowOff>1466850</xdr:rowOff>
    </xdr:to>
    <xdr:pic>
      <xdr:nvPicPr>
        <xdr:cNvPr id="2" name="Picture 1">
          <a:extLst>
            <a:ext uri="{FF2B5EF4-FFF2-40B4-BE49-F238E27FC236}">
              <a16:creationId xmlns:a16="http://schemas.microsoft.com/office/drawing/2014/main" id="{2C97E816-E008-4740-8427-0184D38DC5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2750" y="990600"/>
          <a:ext cx="2266950" cy="3609975"/>
        </a:xfrm>
        <a:prstGeom prst="rect">
          <a:avLst/>
        </a:prstGeom>
      </xdr:spPr>
    </xdr:pic>
    <xdr:clientData/>
  </xdr:twoCellAnchor>
  <xdr:twoCellAnchor editAs="oneCell">
    <xdr:from>
      <xdr:col>2</xdr:col>
      <xdr:colOff>57150</xdr:colOff>
      <xdr:row>3</xdr:row>
      <xdr:rowOff>66675</xdr:rowOff>
    </xdr:from>
    <xdr:to>
      <xdr:col>2</xdr:col>
      <xdr:colOff>2838450</xdr:colOff>
      <xdr:row>11</xdr:row>
      <xdr:rowOff>1438275</xdr:rowOff>
    </xdr:to>
    <xdr:pic>
      <xdr:nvPicPr>
        <xdr:cNvPr id="4" name="Picture 3">
          <a:extLst>
            <a:ext uri="{FF2B5EF4-FFF2-40B4-BE49-F238E27FC236}">
              <a16:creationId xmlns:a16="http://schemas.microsoft.com/office/drawing/2014/main" id="{A02E56D3-9BB9-4E66-90AA-39C65F679851}"/>
            </a:ext>
          </a:extLst>
        </xdr:cNvPr>
        <xdr:cNvPicPr>
          <a:picLocks noChangeAspect="1"/>
        </xdr:cNvPicPr>
      </xdr:nvPicPr>
      <xdr:blipFill>
        <a:blip xmlns:r="http://schemas.openxmlformats.org/officeDocument/2006/relationships" r:embed="rId2"/>
        <a:stretch>
          <a:fillRect/>
        </a:stretch>
      </xdr:blipFill>
      <xdr:spPr>
        <a:xfrm>
          <a:off x="542925" y="1104900"/>
          <a:ext cx="2781300" cy="3467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152400</xdr:colOff>
      <xdr:row>0</xdr:row>
      <xdr:rowOff>28576</xdr:rowOff>
    </xdr:from>
    <xdr:to>
      <xdr:col>9</xdr:col>
      <xdr:colOff>0</xdr:colOff>
      <xdr:row>0</xdr:row>
      <xdr:rowOff>352426</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BE24434A-8569-48B1-B42B-62A71068552B}"/>
            </a:ext>
          </a:extLst>
        </xdr:cNvPr>
        <xdr:cNvSpPr/>
      </xdr:nvSpPr>
      <xdr:spPr>
        <a:xfrm>
          <a:off x="9153525" y="28576"/>
          <a:ext cx="45720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152400</xdr:colOff>
      <xdr:row>0</xdr:row>
      <xdr:rowOff>28576</xdr:rowOff>
    </xdr:from>
    <xdr:to>
      <xdr:col>13</xdr:col>
      <xdr:colOff>0</xdr:colOff>
      <xdr:row>0</xdr:row>
      <xdr:rowOff>352426</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CE792114-94CB-4874-88DA-F99918F9906E}"/>
            </a:ext>
          </a:extLst>
        </xdr:cNvPr>
        <xdr:cNvSpPr/>
      </xdr:nvSpPr>
      <xdr:spPr>
        <a:xfrm>
          <a:off x="9153525" y="28576"/>
          <a:ext cx="45720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152400</xdr:colOff>
      <xdr:row>0</xdr:row>
      <xdr:rowOff>28576</xdr:rowOff>
    </xdr:from>
    <xdr:to>
      <xdr:col>9</xdr:col>
      <xdr:colOff>0</xdr:colOff>
      <xdr:row>0</xdr:row>
      <xdr:rowOff>352426</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8CF469B0-2CC3-41AE-9FA0-196004773047}"/>
            </a:ext>
          </a:extLst>
        </xdr:cNvPr>
        <xdr:cNvSpPr/>
      </xdr:nvSpPr>
      <xdr:spPr>
        <a:xfrm>
          <a:off x="9153525" y="28576"/>
          <a:ext cx="45720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152400</xdr:colOff>
      <xdr:row>0</xdr:row>
      <xdr:rowOff>28576</xdr:rowOff>
    </xdr:from>
    <xdr:to>
      <xdr:col>8</xdr:col>
      <xdr:colOff>0</xdr:colOff>
      <xdr:row>0</xdr:row>
      <xdr:rowOff>352426</xdr:rowOff>
    </xdr:to>
    <xdr:sp macro="" textlink="">
      <xdr:nvSpPr>
        <xdr:cNvPr id="5" name="Arrow: Left 4">
          <a:hlinkClick xmlns:r="http://schemas.openxmlformats.org/officeDocument/2006/relationships" r:id="rId1"/>
          <a:extLst>
            <a:ext uri="{FF2B5EF4-FFF2-40B4-BE49-F238E27FC236}">
              <a16:creationId xmlns:a16="http://schemas.microsoft.com/office/drawing/2014/main" id="{ADC2D76E-6E33-43FF-94E4-D1D373ED4288}"/>
            </a:ext>
          </a:extLst>
        </xdr:cNvPr>
        <xdr:cNvSpPr/>
      </xdr:nvSpPr>
      <xdr:spPr>
        <a:xfrm>
          <a:off x="10553700" y="28576"/>
          <a:ext cx="45720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152400</xdr:colOff>
      <xdr:row>0</xdr:row>
      <xdr:rowOff>28576</xdr:rowOff>
    </xdr:from>
    <xdr:to>
      <xdr:col>10</xdr:col>
      <xdr:colOff>0</xdr:colOff>
      <xdr:row>0</xdr:row>
      <xdr:rowOff>352426</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B1BB51AB-3DD6-453C-9718-2BC4B360A38C}"/>
            </a:ext>
          </a:extLst>
        </xdr:cNvPr>
        <xdr:cNvSpPr/>
      </xdr:nvSpPr>
      <xdr:spPr>
        <a:xfrm>
          <a:off x="10553700" y="28576"/>
          <a:ext cx="45720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152400</xdr:colOff>
      <xdr:row>0</xdr:row>
      <xdr:rowOff>28576</xdr:rowOff>
    </xdr:from>
    <xdr:to>
      <xdr:col>7</xdr:col>
      <xdr:colOff>0</xdr:colOff>
      <xdr:row>0</xdr:row>
      <xdr:rowOff>352426</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065A1B7-0627-47CA-810F-62BCC7971672}"/>
            </a:ext>
          </a:extLst>
        </xdr:cNvPr>
        <xdr:cNvSpPr/>
      </xdr:nvSpPr>
      <xdr:spPr>
        <a:xfrm>
          <a:off x="10315575" y="28576"/>
          <a:ext cx="45720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152400</xdr:colOff>
      <xdr:row>0</xdr:row>
      <xdr:rowOff>28576</xdr:rowOff>
    </xdr:from>
    <xdr:to>
      <xdr:col>9</xdr:col>
      <xdr:colOff>0</xdr:colOff>
      <xdr:row>0</xdr:row>
      <xdr:rowOff>352426</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D9B17D25-EFF0-4CB6-821E-96A0665C1372}"/>
            </a:ext>
          </a:extLst>
        </xdr:cNvPr>
        <xdr:cNvSpPr/>
      </xdr:nvSpPr>
      <xdr:spPr>
        <a:xfrm>
          <a:off x="8886825" y="28576"/>
          <a:ext cx="34290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152400</xdr:colOff>
      <xdr:row>0</xdr:row>
      <xdr:rowOff>28576</xdr:rowOff>
    </xdr:from>
    <xdr:to>
      <xdr:col>9</xdr:col>
      <xdr:colOff>0</xdr:colOff>
      <xdr:row>0</xdr:row>
      <xdr:rowOff>352426</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C3F1D74B-1DEC-4D30-9647-93BE6E314939}"/>
            </a:ext>
          </a:extLst>
        </xdr:cNvPr>
        <xdr:cNvSpPr/>
      </xdr:nvSpPr>
      <xdr:spPr>
        <a:xfrm>
          <a:off x="8877300" y="28576"/>
          <a:ext cx="36195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152400</xdr:colOff>
      <xdr:row>0</xdr:row>
      <xdr:rowOff>28576</xdr:rowOff>
    </xdr:from>
    <xdr:to>
      <xdr:col>9</xdr:col>
      <xdr:colOff>0</xdr:colOff>
      <xdr:row>0</xdr:row>
      <xdr:rowOff>352426</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93B82FB-C8E0-4D78-B5BE-204F5A94106D}"/>
            </a:ext>
          </a:extLst>
        </xdr:cNvPr>
        <xdr:cNvSpPr/>
      </xdr:nvSpPr>
      <xdr:spPr>
        <a:xfrm>
          <a:off x="8877300" y="28576"/>
          <a:ext cx="36195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152400</xdr:colOff>
      <xdr:row>0</xdr:row>
      <xdr:rowOff>28576</xdr:rowOff>
    </xdr:from>
    <xdr:to>
      <xdr:col>9</xdr:col>
      <xdr:colOff>0</xdr:colOff>
      <xdr:row>0</xdr:row>
      <xdr:rowOff>352426</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EF960B3B-71D0-4697-8249-F06B77C8482A}"/>
            </a:ext>
          </a:extLst>
        </xdr:cNvPr>
        <xdr:cNvSpPr/>
      </xdr:nvSpPr>
      <xdr:spPr>
        <a:xfrm>
          <a:off x="9153525" y="28576"/>
          <a:ext cx="45720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152400</xdr:colOff>
      <xdr:row>0</xdr:row>
      <xdr:rowOff>28576</xdr:rowOff>
    </xdr:from>
    <xdr:to>
      <xdr:col>10</xdr:col>
      <xdr:colOff>0</xdr:colOff>
      <xdr:row>0</xdr:row>
      <xdr:rowOff>352426</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396F2E0-776B-4214-9A84-54D331E8EB49}"/>
            </a:ext>
          </a:extLst>
        </xdr:cNvPr>
        <xdr:cNvSpPr/>
      </xdr:nvSpPr>
      <xdr:spPr>
        <a:xfrm>
          <a:off x="9153525" y="28576"/>
          <a:ext cx="457200" cy="323850"/>
        </a:xfrm>
        <a:prstGeom prst="lef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eur\DATA\C3\CZE\REER\REERTOT99%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users2\gabajyan\My%20Documents\FSI_%20STA%20template_FSI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Interest Ra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
          <cell r="F1" t="str">
            <v>CPI111</v>
          </cell>
        </row>
        <row r="150">
          <cell r="AZ150" t="str">
            <v>REER</v>
          </cell>
        </row>
        <row r="151">
          <cell r="AZ151" t="str">
            <v>(CPI based)</v>
          </cell>
        </row>
        <row r="153">
          <cell r="AZ153" t="str">
            <v>reerc</v>
          </cell>
        </row>
        <row r="154">
          <cell r="AZ154">
            <v>1.009642963192813</v>
          </cell>
        </row>
        <row r="155">
          <cell r="AZ155">
            <v>0.90584955274081691</v>
          </cell>
        </row>
        <row r="156">
          <cell r="AZ156">
            <v>1.0486060074945365</v>
          </cell>
        </row>
        <row r="157">
          <cell r="AZ157">
            <v>1.0096271689377452</v>
          </cell>
        </row>
        <row r="158">
          <cell r="AZ158">
            <v>1.0162113742847021</v>
          </cell>
        </row>
        <row r="159">
          <cell r="AZ159">
            <v>1.0058013162293933</v>
          </cell>
        </row>
        <row r="160">
          <cell r="AZ160">
            <v>0.99825031296119759</v>
          </cell>
        </row>
        <row r="161">
          <cell r="AZ161">
            <v>0.90352240973764386</v>
          </cell>
        </row>
        <row r="162">
          <cell r="AZ162">
            <v>0.91320229072180292</v>
          </cell>
        </row>
        <row r="163">
          <cell r="AZ163">
            <v>0.74689509092898387</v>
          </cell>
        </row>
        <row r="164">
          <cell r="AZ164">
            <v>0.69176599641183467</v>
          </cell>
        </row>
        <row r="165">
          <cell r="AZ165">
            <v>0.63812772138269314</v>
          </cell>
        </row>
        <row r="166">
          <cell r="AZ166">
            <v>0.52270821897392594</v>
          </cell>
        </row>
        <row r="167">
          <cell r="AZ167">
            <v>0.47988117591450397</v>
          </cell>
        </row>
        <row r="168">
          <cell r="AZ168">
            <v>0.56039049020909004</v>
          </cell>
        </row>
        <row r="169">
          <cell r="AZ169">
            <v>0.54919522992492209</v>
          </cell>
        </row>
        <row r="170">
          <cell r="AZ170">
            <v>0.55724065940892986</v>
          </cell>
        </row>
        <row r="171">
          <cell r="AZ171">
            <v>0.55913778196545905</v>
          </cell>
        </row>
        <row r="172">
          <cell r="AZ172">
            <v>0.55047749176402194</v>
          </cell>
        </row>
        <row r="173">
          <cell r="AZ173">
            <v>0.50339852751922243</v>
          </cell>
        </row>
        <row r="174">
          <cell r="AZ174">
            <v>0.49966963053337499</v>
          </cell>
        </row>
        <row r="175">
          <cell r="AZ175">
            <v>0.53751826927998125</v>
          </cell>
        </row>
        <row r="176">
          <cell r="AZ176">
            <v>0.58819341531803637</v>
          </cell>
        </row>
        <row r="177">
          <cell r="AZ177">
            <v>0.54520374429306806</v>
          </cell>
        </row>
        <row r="178">
          <cell r="AZ178">
            <v>0.50191922404464284</v>
          </cell>
        </row>
        <row r="179">
          <cell r="AZ179">
            <v>0.47289124089802442</v>
          </cell>
        </row>
        <row r="180">
          <cell r="AZ180">
            <v>0.53779372040718754</v>
          </cell>
        </row>
        <row r="181">
          <cell r="AZ181">
            <v>0.52031027090067539</v>
          </cell>
        </row>
        <row r="182">
          <cell r="AZ182">
            <v>0.52875625203352927</v>
          </cell>
        </row>
        <row r="183">
          <cell r="AZ183">
            <v>0.51822981815012714</v>
          </cell>
        </row>
        <row r="184">
          <cell r="AZ184">
            <v>0.52196485425297834</v>
          </cell>
        </row>
        <row r="185">
          <cell r="AZ185">
            <v>0.46212444178161682</v>
          </cell>
        </row>
        <row r="186">
          <cell r="AZ186">
            <v>0.46461534940216043</v>
          </cell>
        </row>
        <row r="187">
          <cell r="AZ187">
            <v>0.51685485848213586</v>
          </cell>
        </row>
        <row r="188">
          <cell r="AZ188">
            <v>0.58733078310468356</v>
          </cell>
        </row>
        <row r="189">
          <cell r="AZ189">
            <v>0.54467255674537707</v>
          </cell>
        </row>
        <row r="190">
          <cell r="AZ190">
            <v>0.49491628187393039</v>
          </cell>
        </row>
        <row r="191">
          <cell r="AZ191">
            <v>0.47334006101170639</v>
          </cell>
        </row>
        <row r="192">
          <cell r="AZ192">
            <v>0.52731149208694328</v>
          </cell>
        </row>
        <row r="193">
          <cell r="AZ193">
            <v>0.50876388469734279</v>
          </cell>
        </row>
        <row r="194">
          <cell r="AZ194">
            <v>0.52822287627554354</v>
          </cell>
        </row>
        <row r="195">
          <cell r="AZ195">
            <v>0.52333103896538491</v>
          </cell>
        </row>
        <row r="196">
          <cell r="AZ196">
            <v>0.51958168623795009</v>
          </cell>
        </row>
        <row r="197">
          <cell r="AZ197">
            <v>0.48548465689332138</v>
          </cell>
        </row>
        <row r="198">
          <cell r="AZ198">
            <v>0.47719119328193266</v>
          </cell>
        </row>
        <row r="199">
          <cell r="AZ199">
            <v>0.52092006293441795</v>
          </cell>
        </row>
        <row r="200">
          <cell r="AZ200">
            <v>0.5901055816720554</v>
          </cell>
        </row>
        <row r="201">
          <cell r="AZ201">
            <v>0.54002173907925877</v>
          </cell>
        </row>
        <row r="202">
          <cell r="AZ202">
            <v>0.49219152015457668</v>
          </cell>
        </row>
        <row r="203">
          <cell r="AZ203">
            <v>0.46583880811168621</v>
          </cell>
        </row>
        <row r="204">
          <cell r="AZ204">
            <v>0.50706163561399498</v>
          </cell>
        </row>
        <row r="205">
          <cell r="AZ205">
            <v>0.49976394690650044</v>
          </cell>
        </row>
        <row r="206">
          <cell r="AZ206">
            <v>0.52513312910879206</v>
          </cell>
        </row>
        <row r="207">
          <cell r="AZ207">
            <v>0.51348097145076543</v>
          </cell>
        </row>
        <row r="208">
          <cell r="AZ208">
            <v>0.50145143880579912</v>
          </cell>
        </row>
        <row r="209">
          <cell r="AZ209">
            <v>0.47119476502599783</v>
          </cell>
        </row>
        <row r="210">
          <cell r="AZ210">
            <v>0.46201037289063729</v>
          </cell>
        </row>
      </sheetData>
      <sheetData sheetId="15">
        <row r="1">
          <cell r="O1" t="str">
            <v>Rprofit</v>
          </cell>
        </row>
      </sheetData>
      <sheetData sheetId="16"/>
      <sheetData sheetId="17"/>
      <sheetData sheetId="18"/>
      <sheetData sheetId="19">
        <row r="6">
          <cell r="H6" t="str">
            <v>Czech Republic: Real Effective Exchange Rate (based on CPI) , 1991-98</v>
          </cell>
        </row>
      </sheetData>
      <sheetData sheetId="20">
        <row r="2">
          <cell r="B2" t="str">
            <v>REER-CPI</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INSTRUCTIONS"/>
      <sheetName val="InputBasics"/>
      <sheetName val="SR Table"/>
      <sheetName val="Panel Chart"/>
      <sheetName val="Panel Chart Data"/>
      <sheetName val="DMX_OUT"/>
      <sheetName val="FSI_IN"/>
      <sheetName val="LookUp"/>
    </sheetNames>
    <sheetDataSet>
      <sheetData sheetId="0" refreshError="1"/>
      <sheetData sheetId="1" refreshError="1"/>
      <sheetData sheetId="2">
        <row r="2">
          <cell r="C2" t="str">
            <v>West Bank and Gaza</v>
          </cell>
        </row>
      </sheetData>
      <sheetData sheetId="3" refreshError="1"/>
      <sheetData sheetId="4" refreshError="1"/>
      <sheetData sheetId="5" refreshError="1"/>
      <sheetData sheetId="6" refreshError="1"/>
      <sheetData sheetId="7" refreshError="1"/>
      <sheetData sheetId="8">
        <row r="2">
          <cell r="E2" t="str">
            <v>United States</v>
          </cell>
          <cell r="F2" t="str">
            <v>Kosovo</v>
          </cell>
        </row>
        <row r="3">
          <cell r="E3" t="str">
            <v>Ecuador</v>
          </cell>
          <cell r="F3" t="str">
            <v>Montenegro</v>
          </cell>
        </row>
        <row r="4">
          <cell r="E4" t="str">
            <v>Micronesia</v>
          </cell>
          <cell r="F4" t="str">
            <v>Austria</v>
          </cell>
        </row>
        <row r="5">
          <cell r="E5" t="str">
            <v>Zimbabwe</v>
          </cell>
          <cell r="F5" t="str">
            <v>Belgium</v>
          </cell>
        </row>
        <row r="6">
          <cell r="E6" t="str">
            <v>West Bank and Gaza</v>
          </cell>
          <cell r="F6" t="str">
            <v>Cyprus</v>
          </cell>
        </row>
        <row r="7">
          <cell r="F7" t="str">
            <v>Estonia</v>
          </cell>
        </row>
        <row r="8">
          <cell r="F8" t="str">
            <v>Finland</v>
          </cell>
        </row>
        <row r="9">
          <cell r="F9" t="str">
            <v>France</v>
          </cell>
        </row>
        <row r="10">
          <cell r="F10" t="str">
            <v>Germany</v>
          </cell>
        </row>
        <row r="11">
          <cell r="F11" t="str">
            <v>Greece</v>
          </cell>
        </row>
        <row r="12">
          <cell r="F12" t="str">
            <v>Ireland</v>
          </cell>
        </row>
        <row r="13">
          <cell r="F13" t="str">
            <v>Italy</v>
          </cell>
        </row>
        <row r="14">
          <cell r="F14" t="str">
            <v>Latvia</v>
          </cell>
        </row>
        <row r="15">
          <cell r="F15" t="str">
            <v>Lithuania</v>
          </cell>
        </row>
        <row r="16">
          <cell r="F16" t="str">
            <v>Luxembourg</v>
          </cell>
        </row>
        <row r="17">
          <cell r="F17" t="str">
            <v>Malta</v>
          </cell>
        </row>
        <row r="18">
          <cell r="F18" t="str">
            <v>Netherlands</v>
          </cell>
        </row>
        <row r="19">
          <cell r="F19" t="str">
            <v>Portugal</v>
          </cell>
        </row>
        <row r="20">
          <cell r="F20" t="str">
            <v>Spain</v>
          </cell>
        </row>
        <row r="21">
          <cell r="F21" t="str">
            <v>Slovenia</v>
          </cell>
        </row>
        <row r="22">
          <cell r="F22" t="str">
            <v>Slovak Republic</v>
          </cell>
        </row>
        <row r="23">
          <cell r="F23" t="str">
            <v>San Marino</v>
          </cell>
        </row>
        <row r="24">
          <cell r="F24" t="str">
            <v>Euro Area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8930D-24F9-49FD-801A-C687B12175A4}">
  <sheetPr>
    <tabColor rgb="FFCDF2FF"/>
  </sheetPr>
  <dimension ref="A3:T8"/>
  <sheetViews>
    <sheetView showGridLines="0" workbookViewId="0">
      <selection activeCell="D7" sqref="D7"/>
    </sheetView>
  </sheetViews>
  <sheetFormatPr defaultRowHeight="12.75" x14ac:dyDescent="0.2"/>
  <cols>
    <col min="1" max="1" width="92.7109375" style="2" customWidth="1"/>
    <col min="2" max="2" width="100.85546875" style="2" customWidth="1"/>
    <col min="3" max="6" width="9.140625" style="2"/>
    <col min="7" max="7" width="24.140625" style="2" customWidth="1"/>
    <col min="8" max="15" width="9.140625" style="2"/>
    <col min="16" max="17" width="9.140625" style="2" customWidth="1"/>
    <col min="18" max="18" width="5" style="2" customWidth="1"/>
    <col min="19" max="20" width="9.140625" style="2" hidden="1" customWidth="1"/>
    <col min="21" max="21" width="14.7109375" style="2" customWidth="1"/>
    <col min="22" max="16384" width="9.140625" style="2"/>
  </cols>
  <sheetData>
    <row r="3" spans="1:13" ht="13.5" thickBot="1" x14ac:dyDescent="0.25"/>
    <row r="4" spans="1:13" ht="36" customHeight="1" x14ac:dyDescent="0.35">
      <c r="A4" s="103" t="s">
        <v>373</v>
      </c>
      <c r="B4" s="104"/>
      <c r="C4" s="3"/>
      <c r="D4" s="3"/>
      <c r="E4" s="3"/>
      <c r="F4" s="3"/>
      <c r="G4" s="3"/>
      <c r="H4" s="3"/>
      <c r="I4" s="3"/>
      <c r="J4" s="3"/>
      <c r="K4" s="3"/>
      <c r="L4" s="3"/>
      <c r="M4" s="3"/>
    </row>
    <row r="5" spans="1:13" ht="42" customHeight="1" thickBot="1" x14ac:dyDescent="0.35">
      <c r="A5" s="105" t="s">
        <v>374</v>
      </c>
      <c r="B5" s="106"/>
      <c r="C5" s="3"/>
      <c r="D5" s="3"/>
      <c r="E5" s="3"/>
      <c r="F5" s="3"/>
      <c r="G5" s="3"/>
      <c r="H5" s="3"/>
      <c r="I5" s="3"/>
      <c r="J5" s="3"/>
      <c r="K5" s="3"/>
      <c r="L5" s="3"/>
      <c r="M5" s="3"/>
    </row>
    <row r="6" spans="1:13" ht="27" customHeight="1" thickBot="1" x14ac:dyDescent="0.35">
      <c r="A6" s="4"/>
      <c r="B6" s="4"/>
      <c r="C6" s="4"/>
      <c r="D6" s="4"/>
      <c r="E6" s="4"/>
      <c r="F6" s="4"/>
      <c r="G6" s="4"/>
      <c r="H6" s="4"/>
      <c r="I6" s="4"/>
      <c r="J6" s="4"/>
      <c r="K6" s="4"/>
      <c r="L6" s="4"/>
      <c r="M6" s="4"/>
    </row>
    <row r="7" spans="1:13" ht="409.5" customHeight="1" thickBot="1" x14ac:dyDescent="0.25">
      <c r="A7" s="122" t="s">
        <v>375</v>
      </c>
      <c r="B7" s="123" t="s">
        <v>376</v>
      </c>
    </row>
    <row r="8" spans="1:13" ht="409.5" customHeight="1" x14ac:dyDescent="0.2"/>
  </sheetData>
  <mergeCells count="2">
    <mergeCell ref="A4:B4"/>
    <mergeCell ref="A5:B5"/>
  </mergeCells>
  <printOptions horizontalCentered="1" verticalCentered="1"/>
  <pageMargins left="0" right="0" top="0" bottom="0" header="0" footer="0"/>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C2495-11AC-4966-A6C3-CB519C082D30}">
  <sheetPr>
    <tabColor rgb="FF00B050"/>
  </sheetPr>
  <dimension ref="A1:K43"/>
  <sheetViews>
    <sheetView workbookViewId="0">
      <selection activeCell="I13" sqref="I13"/>
    </sheetView>
  </sheetViews>
  <sheetFormatPr defaultRowHeight="15" x14ac:dyDescent="0.25"/>
  <cols>
    <col min="1" max="1" width="3.28515625" style="23" customWidth="1"/>
    <col min="2" max="2" width="22.85546875" style="23" bestFit="1" customWidth="1"/>
    <col min="3" max="3" width="66.140625" style="23" customWidth="1"/>
    <col min="4" max="4" width="14.7109375" style="23" bestFit="1" customWidth="1"/>
    <col min="5" max="5" width="9.140625" style="23" bestFit="1" customWidth="1"/>
    <col min="6" max="6" width="20" style="23" customWidth="1"/>
    <col min="7" max="7" width="5.140625" style="23" bestFit="1" customWidth="1"/>
    <col min="8" max="8" width="19.42578125" style="23" customWidth="1"/>
    <col min="11" max="11" width="16.5703125" customWidth="1"/>
  </cols>
  <sheetData>
    <row r="1" spans="1:11" ht="45" customHeight="1" thickBot="1" x14ac:dyDescent="0.3">
      <c r="A1" s="117" t="s">
        <v>346</v>
      </c>
      <c r="B1" s="118"/>
      <c r="C1" s="118"/>
      <c r="D1" s="118"/>
      <c r="E1" s="118"/>
      <c r="F1" s="118"/>
      <c r="G1" s="118"/>
      <c r="H1" s="119"/>
      <c r="J1" s="1"/>
      <c r="K1" s="100" t="s">
        <v>14</v>
      </c>
    </row>
    <row r="2" spans="1:11" ht="32.25" customHeight="1" x14ac:dyDescent="0.25">
      <c r="A2" s="77" t="s">
        <v>47</v>
      </c>
      <c r="B2" s="77" t="s">
        <v>48</v>
      </c>
      <c r="C2" s="77"/>
      <c r="D2" s="77" t="s">
        <v>49</v>
      </c>
      <c r="E2" s="77" t="s">
        <v>50</v>
      </c>
      <c r="F2" s="77" t="s">
        <v>51</v>
      </c>
      <c r="G2" s="77" t="s">
        <v>52</v>
      </c>
      <c r="H2" s="77" t="s">
        <v>53</v>
      </c>
    </row>
    <row r="3" spans="1:11" ht="25.5" x14ac:dyDescent="0.25">
      <c r="A3" s="78">
        <v>1</v>
      </c>
      <c r="B3" s="79" t="s">
        <v>54</v>
      </c>
      <c r="C3" s="78" t="s">
        <v>55</v>
      </c>
      <c r="D3" s="78" t="s">
        <v>15</v>
      </c>
      <c r="E3" s="78" t="s">
        <v>56</v>
      </c>
      <c r="F3" s="79" t="s">
        <v>57</v>
      </c>
      <c r="G3" s="80" t="s">
        <v>58</v>
      </c>
      <c r="H3" s="78" t="s">
        <v>45</v>
      </c>
    </row>
    <row r="4" spans="1:11" ht="38.25" x14ac:dyDescent="0.25">
      <c r="A4" s="81">
        <v>2</v>
      </c>
      <c r="B4" s="82" t="s">
        <v>59</v>
      </c>
      <c r="C4" s="81" t="s">
        <v>60</v>
      </c>
      <c r="D4" s="81" t="s">
        <v>61</v>
      </c>
      <c r="E4" s="81" t="s">
        <v>62</v>
      </c>
      <c r="F4" s="82" t="s">
        <v>63</v>
      </c>
      <c r="G4" s="83" t="s">
        <v>58</v>
      </c>
      <c r="H4" s="81" t="s">
        <v>45</v>
      </c>
    </row>
    <row r="5" spans="1:11" ht="25.5" x14ac:dyDescent="0.25">
      <c r="A5" s="78">
        <v>3</v>
      </c>
      <c r="B5" s="79" t="s">
        <v>64</v>
      </c>
      <c r="C5" s="78" t="s">
        <v>65</v>
      </c>
      <c r="D5" s="78" t="s">
        <v>0</v>
      </c>
      <c r="E5" s="78" t="s">
        <v>33</v>
      </c>
      <c r="F5" s="79" t="s">
        <v>66</v>
      </c>
      <c r="G5" s="80" t="s">
        <v>58</v>
      </c>
      <c r="H5" s="78" t="s">
        <v>45</v>
      </c>
    </row>
    <row r="6" spans="1:11" ht="38.25" x14ac:dyDescent="0.25">
      <c r="A6" s="81">
        <v>4</v>
      </c>
      <c r="B6" s="82" t="s">
        <v>67</v>
      </c>
      <c r="C6" s="81" t="s">
        <v>68</v>
      </c>
      <c r="D6" s="81" t="s">
        <v>13</v>
      </c>
      <c r="E6" s="81" t="s">
        <v>29</v>
      </c>
      <c r="F6" s="82" t="s">
        <v>12</v>
      </c>
      <c r="G6" s="83" t="s">
        <v>58</v>
      </c>
      <c r="H6" s="81" t="s">
        <v>45</v>
      </c>
    </row>
    <row r="7" spans="1:11" ht="25.5" x14ac:dyDescent="0.25">
      <c r="A7" s="78">
        <v>5</v>
      </c>
      <c r="B7" s="79" t="s">
        <v>69</v>
      </c>
      <c r="C7" s="78" t="s">
        <v>70</v>
      </c>
      <c r="D7" s="78" t="s">
        <v>71</v>
      </c>
      <c r="E7" s="78" t="s">
        <v>36</v>
      </c>
      <c r="F7" s="79" t="s">
        <v>72</v>
      </c>
      <c r="G7" s="80" t="s">
        <v>58</v>
      </c>
      <c r="H7" s="78" t="s">
        <v>45</v>
      </c>
    </row>
    <row r="8" spans="1:11" ht="25.5" x14ac:dyDescent="0.25">
      <c r="A8" s="81">
        <v>6</v>
      </c>
      <c r="B8" s="82" t="s">
        <v>73</v>
      </c>
      <c r="C8" s="81" t="s">
        <v>74</v>
      </c>
      <c r="D8" s="81" t="s">
        <v>71</v>
      </c>
      <c r="E8" s="81" t="s">
        <v>30</v>
      </c>
      <c r="F8" s="82" t="s">
        <v>72</v>
      </c>
      <c r="G8" s="83" t="s">
        <v>58</v>
      </c>
      <c r="H8" s="81" t="s">
        <v>45</v>
      </c>
    </row>
    <row r="9" spans="1:11" ht="25.5" x14ac:dyDescent="0.25">
      <c r="A9" s="78">
        <v>7</v>
      </c>
      <c r="B9" s="79" t="s">
        <v>75</v>
      </c>
      <c r="C9" s="78" t="s">
        <v>76</v>
      </c>
      <c r="D9" s="78" t="s">
        <v>0</v>
      </c>
      <c r="E9" s="78" t="s">
        <v>33</v>
      </c>
      <c r="F9" s="79" t="s">
        <v>12</v>
      </c>
      <c r="G9" s="80" t="s">
        <v>58</v>
      </c>
      <c r="H9" s="78" t="s">
        <v>45</v>
      </c>
    </row>
    <row r="10" spans="1:11" ht="25.5" x14ac:dyDescent="0.25">
      <c r="A10" s="81">
        <v>8</v>
      </c>
      <c r="B10" s="82" t="s">
        <v>77</v>
      </c>
      <c r="C10" s="81" t="s">
        <v>78</v>
      </c>
      <c r="D10" s="81" t="s">
        <v>11</v>
      </c>
      <c r="E10" s="81" t="s">
        <v>31</v>
      </c>
      <c r="F10" s="82" t="s">
        <v>79</v>
      </c>
      <c r="G10" s="83" t="s">
        <v>58</v>
      </c>
      <c r="H10" s="81" t="s">
        <v>45</v>
      </c>
    </row>
    <row r="11" spans="1:11" ht="38.25" x14ac:dyDescent="0.25">
      <c r="A11" s="78">
        <v>9</v>
      </c>
      <c r="B11" s="79" t="s">
        <v>80</v>
      </c>
      <c r="C11" s="78" t="s">
        <v>81</v>
      </c>
      <c r="D11" s="78" t="s">
        <v>0</v>
      </c>
      <c r="E11" s="78" t="s">
        <v>33</v>
      </c>
      <c r="F11" s="79" t="s">
        <v>63</v>
      </c>
      <c r="G11" s="80" t="s">
        <v>58</v>
      </c>
      <c r="H11" s="78" t="s">
        <v>42</v>
      </c>
    </row>
    <row r="12" spans="1:11" x14ac:dyDescent="0.25">
      <c r="A12" s="81">
        <v>10</v>
      </c>
      <c r="B12" s="82" t="s">
        <v>82</v>
      </c>
      <c r="C12" s="81" t="s">
        <v>83</v>
      </c>
      <c r="D12" s="81" t="s">
        <v>0</v>
      </c>
      <c r="E12" s="81" t="s">
        <v>84</v>
      </c>
      <c r="F12" s="82" t="s">
        <v>12</v>
      </c>
      <c r="G12" s="83" t="s">
        <v>58</v>
      </c>
      <c r="H12" s="81" t="s">
        <v>85</v>
      </c>
    </row>
    <row r="13" spans="1:11" ht="25.5" x14ac:dyDescent="0.25">
      <c r="A13" s="78">
        <v>11</v>
      </c>
      <c r="B13" s="79" t="s">
        <v>86</v>
      </c>
      <c r="C13" s="78" t="s">
        <v>87</v>
      </c>
      <c r="D13" s="78" t="s">
        <v>7</v>
      </c>
      <c r="E13" s="78" t="s">
        <v>40</v>
      </c>
      <c r="F13" s="79" t="s">
        <v>88</v>
      </c>
      <c r="G13" s="80" t="s">
        <v>58</v>
      </c>
      <c r="H13" s="78" t="s">
        <v>45</v>
      </c>
    </row>
    <row r="14" spans="1:11" ht="25.5" x14ac:dyDescent="0.25">
      <c r="A14" s="81">
        <v>12</v>
      </c>
      <c r="B14" s="82" t="s">
        <v>89</v>
      </c>
      <c r="C14" s="81" t="s">
        <v>90</v>
      </c>
      <c r="D14" s="81" t="s">
        <v>71</v>
      </c>
      <c r="E14" s="81" t="s">
        <v>30</v>
      </c>
      <c r="F14" s="82" t="s">
        <v>91</v>
      </c>
      <c r="G14" s="83" t="s">
        <v>58</v>
      </c>
      <c r="H14" s="81" t="s">
        <v>46</v>
      </c>
    </row>
    <row r="15" spans="1:11" ht="25.5" x14ac:dyDescent="0.25">
      <c r="A15" s="78">
        <v>13</v>
      </c>
      <c r="B15" s="79" t="s">
        <v>92</v>
      </c>
      <c r="C15" s="78" t="s">
        <v>93</v>
      </c>
      <c r="D15" s="78" t="s">
        <v>17</v>
      </c>
      <c r="E15" s="78" t="s">
        <v>94</v>
      </c>
      <c r="F15" s="79" t="s">
        <v>95</v>
      </c>
      <c r="G15" s="80" t="s">
        <v>58</v>
      </c>
      <c r="H15" s="78" t="s">
        <v>45</v>
      </c>
    </row>
    <row r="16" spans="1:11" ht="63.75" x14ac:dyDescent="0.25">
      <c r="A16" s="81">
        <v>14</v>
      </c>
      <c r="B16" s="82" t="s">
        <v>96</v>
      </c>
      <c r="C16" s="81" t="s">
        <v>97</v>
      </c>
      <c r="D16" s="81" t="s">
        <v>98</v>
      </c>
      <c r="E16" s="81" t="s">
        <v>99</v>
      </c>
      <c r="F16" s="82" t="s">
        <v>100</v>
      </c>
      <c r="G16" s="83" t="s">
        <v>101</v>
      </c>
      <c r="H16" s="81" t="s">
        <v>102</v>
      </c>
    </row>
    <row r="17" spans="1:8" ht="25.5" x14ac:dyDescent="0.25">
      <c r="A17" s="78">
        <v>15</v>
      </c>
      <c r="B17" s="79" t="s">
        <v>103</v>
      </c>
      <c r="C17" s="78" t="s">
        <v>104</v>
      </c>
      <c r="D17" s="78" t="s">
        <v>105</v>
      </c>
      <c r="E17" s="78" t="s">
        <v>29</v>
      </c>
      <c r="F17" s="79" t="s">
        <v>106</v>
      </c>
      <c r="G17" s="80" t="s">
        <v>101</v>
      </c>
      <c r="H17" s="78" t="s">
        <v>45</v>
      </c>
    </row>
    <row r="18" spans="1:8" ht="25.5" x14ac:dyDescent="0.25">
      <c r="A18" s="81">
        <v>16</v>
      </c>
      <c r="B18" s="82" t="s">
        <v>107</v>
      </c>
      <c r="C18" s="81" t="s">
        <v>108</v>
      </c>
      <c r="D18" s="81" t="s">
        <v>18</v>
      </c>
      <c r="E18" s="81" t="s">
        <v>29</v>
      </c>
      <c r="F18" s="82" t="s">
        <v>109</v>
      </c>
      <c r="G18" s="83" t="s">
        <v>101</v>
      </c>
      <c r="H18" s="81" t="s">
        <v>45</v>
      </c>
    </row>
    <row r="19" spans="1:8" ht="38.25" x14ac:dyDescent="0.25">
      <c r="A19" s="78">
        <v>17</v>
      </c>
      <c r="B19" s="79" t="s">
        <v>110</v>
      </c>
      <c r="C19" s="78" t="s">
        <v>111</v>
      </c>
      <c r="D19" s="78" t="s">
        <v>18</v>
      </c>
      <c r="E19" s="78" t="s">
        <v>34</v>
      </c>
      <c r="F19" s="79" t="s">
        <v>12</v>
      </c>
      <c r="G19" s="80" t="s">
        <v>101</v>
      </c>
      <c r="H19" s="78" t="s">
        <v>112</v>
      </c>
    </row>
    <row r="20" spans="1:8" x14ac:dyDescent="0.25">
      <c r="A20" s="81">
        <v>18</v>
      </c>
      <c r="B20" s="82" t="s">
        <v>113</v>
      </c>
      <c r="C20" s="81" t="s">
        <v>114</v>
      </c>
      <c r="D20" s="81" t="s">
        <v>15</v>
      </c>
      <c r="E20" s="81" t="s">
        <v>115</v>
      </c>
      <c r="F20" s="82" t="s">
        <v>116</v>
      </c>
      <c r="G20" s="83" t="s">
        <v>101</v>
      </c>
      <c r="H20" s="81" t="s">
        <v>117</v>
      </c>
    </row>
    <row r="21" spans="1:8" ht="25.5" x14ac:dyDescent="0.25">
      <c r="A21" s="78">
        <v>19</v>
      </c>
      <c r="B21" s="79" t="s">
        <v>118</v>
      </c>
      <c r="C21" s="78" t="s">
        <v>119</v>
      </c>
      <c r="D21" s="78" t="s">
        <v>16</v>
      </c>
      <c r="E21" s="78" t="s">
        <v>120</v>
      </c>
      <c r="F21" s="79" t="s">
        <v>121</v>
      </c>
      <c r="G21" s="80" t="s">
        <v>101</v>
      </c>
      <c r="H21" s="78" t="s">
        <v>45</v>
      </c>
    </row>
    <row r="22" spans="1:8" ht="25.5" x14ac:dyDescent="0.25">
      <c r="A22" s="81">
        <v>20</v>
      </c>
      <c r="B22" s="82" t="s">
        <v>122</v>
      </c>
      <c r="C22" s="81" t="s">
        <v>123</v>
      </c>
      <c r="D22" s="81" t="s">
        <v>16</v>
      </c>
      <c r="E22" s="81" t="s">
        <v>124</v>
      </c>
      <c r="F22" s="82" t="s">
        <v>18</v>
      </c>
      <c r="G22" s="83" t="s">
        <v>101</v>
      </c>
      <c r="H22" s="81" t="s">
        <v>46</v>
      </c>
    </row>
    <row r="23" spans="1:8" ht="25.5" x14ac:dyDescent="0.25">
      <c r="A23" s="78">
        <v>21</v>
      </c>
      <c r="B23" s="79" t="s">
        <v>125</v>
      </c>
      <c r="C23" s="78" t="s">
        <v>126</v>
      </c>
      <c r="D23" s="78" t="s">
        <v>127</v>
      </c>
      <c r="E23" s="78" t="s">
        <v>128</v>
      </c>
      <c r="F23" s="79" t="s">
        <v>13</v>
      </c>
      <c r="G23" s="80" t="s">
        <v>101</v>
      </c>
      <c r="H23" s="78" t="s">
        <v>46</v>
      </c>
    </row>
    <row r="24" spans="1:8" ht="38.25" x14ac:dyDescent="0.25">
      <c r="A24" s="81">
        <v>22</v>
      </c>
      <c r="B24" s="82" t="s">
        <v>129</v>
      </c>
      <c r="C24" s="81" t="s">
        <v>130</v>
      </c>
      <c r="D24" s="81" t="s">
        <v>18</v>
      </c>
      <c r="E24" s="81" t="s">
        <v>29</v>
      </c>
      <c r="F24" s="82" t="s">
        <v>131</v>
      </c>
      <c r="G24" s="83" t="s">
        <v>101</v>
      </c>
      <c r="H24" s="81" t="s">
        <v>46</v>
      </c>
    </row>
    <row r="25" spans="1:8" ht="25.5" x14ac:dyDescent="0.25">
      <c r="A25" s="78">
        <v>23</v>
      </c>
      <c r="B25" s="79" t="s">
        <v>25</v>
      </c>
      <c r="C25" s="78" t="s">
        <v>132</v>
      </c>
      <c r="D25" s="78" t="s">
        <v>18</v>
      </c>
      <c r="E25" s="78" t="s">
        <v>29</v>
      </c>
      <c r="F25" s="79" t="s">
        <v>71</v>
      </c>
      <c r="G25" s="80" t="s">
        <v>101</v>
      </c>
      <c r="H25" s="78" t="s">
        <v>133</v>
      </c>
    </row>
    <row r="26" spans="1:8" ht="25.5" x14ac:dyDescent="0.25">
      <c r="A26" s="81">
        <v>24</v>
      </c>
      <c r="B26" s="82" t="s">
        <v>134</v>
      </c>
      <c r="C26" s="81" t="s">
        <v>135</v>
      </c>
      <c r="D26" s="81" t="s">
        <v>6</v>
      </c>
      <c r="E26" s="81" t="s">
        <v>136</v>
      </c>
      <c r="F26" s="82" t="s">
        <v>0</v>
      </c>
      <c r="G26" s="83" t="s">
        <v>101</v>
      </c>
      <c r="H26" s="81" t="s">
        <v>45</v>
      </c>
    </row>
    <row r="27" spans="1:8" ht="25.5" x14ac:dyDescent="0.25">
      <c r="A27" s="78">
        <v>25</v>
      </c>
      <c r="B27" s="79" t="s">
        <v>137</v>
      </c>
      <c r="C27" s="78" t="s">
        <v>138</v>
      </c>
      <c r="D27" s="78" t="s">
        <v>10</v>
      </c>
      <c r="E27" s="78" t="s">
        <v>139</v>
      </c>
      <c r="F27" s="79" t="s">
        <v>71</v>
      </c>
      <c r="G27" s="80" t="s">
        <v>101</v>
      </c>
      <c r="H27" s="78" t="s">
        <v>140</v>
      </c>
    </row>
    <row r="28" spans="1:8" ht="25.5" x14ac:dyDescent="0.25">
      <c r="A28" s="81">
        <v>26</v>
      </c>
      <c r="B28" s="82" t="s">
        <v>141</v>
      </c>
      <c r="C28" s="81" t="s">
        <v>142</v>
      </c>
      <c r="D28" s="81" t="s">
        <v>71</v>
      </c>
      <c r="E28" s="81" t="s">
        <v>30</v>
      </c>
      <c r="F28" s="82" t="s">
        <v>91</v>
      </c>
      <c r="G28" s="83" t="s">
        <v>143</v>
      </c>
      <c r="H28" s="81" t="s">
        <v>45</v>
      </c>
    </row>
    <row r="29" spans="1:8" ht="25.5" x14ac:dyDescent="0.25">
      <c r="A29" s="78">
        <v>27</v>
      </c>
      <c r="B29" s="79" t="s">
        <v>144</v>
      </c>
      <c r="C29" s="78" t="s">
        <v>145</v>
      </c>
      <c r="D29" s="78" t="s">
        <v>18</v>
      </c>
      <c r="E29" s="78" t="s">
        <v>29</v>
      </c>
      <c r="F29" s="79" t="s">
        <v>4</v>
      </c>
      <c r="G29" s="80" t="s">
        <v>143</v>
      </c>
      <c r="H29" s="78" t="s">
        <v>45</v>
      </c>
    </row>
    <row r="30" spans="1:8" ht="25.5" x14ac:dyDescent="0.25">
      <c r="A30" s="81">
        <v>28</v>
      </c>
      <c r="B30" s="82" t="s">
        <v>146</v>
      </c>
      <c r="C30" s="81" t="s">
        <v>147</v>
      </c>
      <c r="D30" s="81" t="s">
        <v>17</v>
      </c>
      <c r="E30" s="81" t="s">
        <v>148</v>
      </c>
      <c r="F30" s="82" t="s">
        <v>149</v>
      </c>
      <c r="G30" s="83" t="s">
        <v>143</v>
      </c>
      <c r="H30" s="81" t="s">
        <v>150</v>
      </c>
    </row>
    <row r="31" spans="1:8" ht="38.25" x14ac:dyDescent="0.25">
      <c r="A31" s="78">
        <v>29</v>
      </c>
      <c r="B31" s="79" t="s">
        <v>19</v>
      </c>
      <c r="C31" s="78" t="s">
        <v>151</v>
      </c>
      <c r="D31" s="78" t="s">
        <v>16</v>
      </c>
      <c r="E31" s="78" t="s">
        <v>152</v>
      </c>
      <c r="F31" s="79" t="s">
        <v>153</v>
      </c>
      <c r="G31" s="80" t="s">
        <v>143</v>
      </c>
      <c r="H31" s="78" t="s">
        <v>42</v>
      </c>
    </row>
    <row r="32" spans="1:8" ht="25.5" x14ac:dyDescent="0.25">
      <c r="A32" s="81">
        <v>30</v>
      </c>
      <c r="B32" s="82" t="s">
        <v>154</v>
      </c>
      <c r="C32" s="81" t="s">
        <v>155</v>
      </c>
      <c r="D32" s="81" t="s">
        <v>18</v>
      </c>
      <c r="E32" s="81" t="s">
        <v>29</v>
      </c>
      <c r="F32" s="82" t="s">
        <v>156</v>
      </c>
      <c r="G32" s="83" t="s">
        <v>143</v>
      </c>
      <c r="H32" s="81" t="s">
        <v>157</v>
      </c>
    </row>
    <row r="33" spans="1:8" ht="25.5" x14ac:dyDescent="0.25">
      <c r="A33" s="78">
        <v>31</v>
      </c>
      <c r="B33" s="79" t="s">
        <v>158</v>
      </c>
      <c r="C33" s="78" t="s">
        <v>159</v>
      </c>
      <c r="D33" s="78" t="s">
        <v>18</v>
      </c>
      <c r="E33" s="78" t="s">
        <v>32</v>
      </c>
      <c r="F33" s="79" t="s">
        <v>109</v>
      </c>
      <c r="G33" s="80" t="s">
        <v>143</v>
      </c>
      <c r="H33" s="78" t="s">
        <v>160</v>
      </c>
    </row>
    <row r="34" spans="1:8" x14ac:dyDescent="0.25">
      <c r="A34" s="81">
        <v>32</v>
      </c>
      <c r="B34" s="82" t="s">
        <v>161</v>
      </c>
      <c r="C34" s="81" t="s">
        <v>162</v>
      </c>
      <c r="D34" s="81" t="s">
        <v>16</v>
      </c>
      <c r="E34" s="81" t="s">
        <v>163</v>
      </c>
      <c r="F34" s="82" t="s">
        <v>13</v>
      </c>
      <c r="G34" s="83" t="s">
        <v>164</v>
      </c>
      <c r="H34" s="81" t="s">
        <v>133</v>
      </c>
    </row>
    <row r="35" spans="1:8" ht="25.5" x14ac:dyDescent="0.25">
      <c r="A35" s="78">
        <v>33</v>
      </c>
      <c r="B35" s="79" t="s">
        <v>165</v>
      </c>
      <c r="C35" s="78" t="s">
        <v>166</v>
      </c>
      <c r="D35" s="78" t="s">
        <v>18</v>
      </c>
      <c r="E35" s="78" t="s">
        <v>29</v>
      </c>
      <c r="F35" s="79" t="s">
        <v>12</v>
      </c>
      <c r="G35" s="80" t="s">
        <v>164</v>
      </c>
      <c r="H35" s="78" t="s">
        <v>45</v>
      </c>
    </row>
    <row r="36" spans="1:8" ht="25.5" x14ac:dyDescent="0.25">
      <c r="A36" s="81">
        <v>34</v>
      </c>
      <c r="B36" s="82" t="s">
        <v>167</v>
      </c>
      <c r="C36" s="81" t="s">
        <v>168</v>
      </c>
      <c r="D36" s="81" t="s">
        <v>16</v>
      </c>
      <c r="E36" s="81" t="s">
        <v>152</v>
      </c>
      <c r="F36" s="82" t="s">
        <v>71</v>
      </c>
      <c r="G36" s="83" t="s">
        <v>164</v>
      </c>
      <c r="H36" s="81" t="s">
        <v>133</v>
      </c>
    </row>
    <row r="37" spans="1:8" ht="25.5" x14ac:dyDescent="0.25">
      <c r="A37" s="78">
        <v>35</v>
      </c>
      <c r="B37" s="79" t="s">
        <v>169</v>
      </c>
      <c r="C37" s="78" t="s">
        <v>170</v>
      </c>
      <c r="D37" s="78" t="s">
        <v>71</v>
      </c>
      <c r="E37" s="78" t="s">
        <v>36</v>
      </c>
      <c r="F37" s="79" t="s">
        <v>18</v>
      </c>
      <c r="G37" s="80" t="s">
        <v>164</v>
      </c>
      <c r="H37" s="78" t="s">
        <v>45</v>
      </c>
    </row>
    <row r="38" spans="1:8" ht="25.5" x14ac:dyDescent="0.25">
      <c r="A38" s="81">
        <v>36</v>
      </c>
      <c r="B38" s="82" t="s">
        <v>171</v>
      </c>
      <c r="C38" s="81" t="s">
        <v>172</v>
      </c>
      <c r="D38" s="81" t="s">
        <v>13</v>
      </c>
      <c r="E38" s="81" t="s">
        <v>29</v>
      </c>
      <c r="F38" s="82" t="s">
        <v>173</v>
      </c>
      <c r="G38" s="83" t="s">
        <v>164</v>
      </c>
      <c r="H38" s="81" t="s">
        <v>46</v>
      </c>
    </row>
    <row r="39" spans="1:8" ht="25.5" x14ac:dyDescent="0.25">
      <c r="A39" s="78">
        <v>37</v>
      </c>
      <c r="B39" s="79" t="s">
        <v>174</v>
      </c>
      <c r="C39" s="78" t="s">
        <v>175</v>
      </c>
      <c r="D39" s="78" t="s">
        <v>16</v>
      </c>
      <c r="E39" s="78" t="s">
        <v>176</v>
      </c>
      <c r="F39" s="79" t="s">
        <v>18</v>
      </c>
      <c r="G39" s="80" t="s">
        <v>164</v>
      </c>
      <c r="H39" s="78" t="s">
        <v>45</v>
      </c>
    </row>
    <row r="40" spans="1:8" ht="25.5" x14ac:dyDescent="0.25">
      <c r="A40" s="81">
        <v>38</v>
      </c>
      <c r="B40" s="82" t="s">
        <v>177</v>
      </c>
      <c r="C40" s="81" t="s">
        <v>178</v>
      </c>
      <c r="D40" s="81" t="s">
        <v>1</v>
      </c>
      <c r="E40" s="81" t="s">
        <v>35</v>
      </c>
      <c r="F40" s="82" t="s">
        <v>179</v>
      </c>
      <c r="G40" s="83" t="s">
        <v>164</v>
      </c>
      <c r="H40" s="81" t="s">
        <v>45</v>
      </c>
    </row>
    <row r="41" spans="1:8" ht="25.5" x14ac:dyDescent="0.25">
      <c r="A41" s="78">
        <v>39</v>
      </c>
      <c r="B41" s="79" t="s">
        <v>180</v>
      </c>
      <c r="C41" s="78" t="s">
        <v>181</v>
      </c>
      <c r="D41" s="78" t="s">
        <v>18</v>
      </c>
      <c r="E41" s="78" t="s">
        <v>29</v>
      </c>
      <c r="F41" s="79" t="s">
        <v>173</v>
      </c>
      <c r="G41" s="80" t="s">
        <v>164</v>
      </c>
      <c r="H41" s="78" t="s">
        <v>45</v>
      </c>
    </row>
    <row r="42" spans="1:8" ht="25.5" x14ac:dyDescent="0.25">
      <c r="A42" s="81">
        <v>40</v>
      </c>
      <c r="B42" s="82" t="s">
        <v>89</v>
      </c>
      <c r="C42" s="81" t="s">
        <v>182</v>
      </c>
      <c r="D42" s="81" t="s">
        <v>71</v>
      </c>
      <c r="E42" s="81" t="s">
        <v>30</v>
      </c>
      <c r="F42" s="82" t="s">
        <v>18</v>
      </c>
      <c r="G42" s="83" t="s">
        <v>164</v>
      </c>
      <c r="H42" s="81" t="s">
        <v>46</v>
      </c>
    </row>
    <row r="43" spans="1:8" x14ac:dyDescent="0.25">
      <c r="B43" s="51" t="s">
        <v>250</v>
      </c>
      <c r="C43" s="51"/>
      <c r="D43" s="51"/>
      <c r="E43" s="51"/>
      <c r="F43" s="51"/>
      <c r="H43" s="51" t="s">
        <v>251</v>
      </c>
    </row>
  </sheetData>
  <mergeCells count="1">
    <mergeCell ref="A1:H1"/>
  </mergeCells>
  <printOptions horizontalCentered="1" verticalCentered="1"/>
  <pageMargins left="0" right="0" top="0" bottom="0" header="0" footer="0"/>
  <pageSetup scale="6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72A24-1F96-41FC-9278-45CA050D5097}">
  <sheetPr>
    <tabColor rgb="FF00B050"/>
  </sheetPr>
  <dimension ref="A1:J25"/>
  <sheetViews>
    <sheetView zoomScale="95" zoomScaleNormal="95" workbookViewId="0">
      <selection activeCell="C27" sqref="C27"/>
    </sheetView>
  </sheetViews>
  <sheetFormatPr defaultRowHeight="15" x14ac:dyDescent="0.25"/>
  <cols>
    <col min="1" max="1" width="13.140625" customWidth="1"/>
    <col min="2" max="2" width="25.140625" customWidth="1"/>
    <col min="3" max="3" width="19" customWidth="1"/>
    <col min="4" max="4" width="20.7109375" customWidth="1"/>
    <col min="5" max="5" width="22" customWidth="1"/>
    <col min="10" max="10" width="17.28515625" customWidth="1"/>
  </cols>
  <sheetData>
    <row r="1" spans="1:10" ht="51.75" customHeight="1" thickBot="1" x14ac:dyDescent="0.3">
      <c r="A1" s="121" t="s">
        <v>350</v>
      </c>
      <c r="B1" s="121"/>
      <c r="C1" s="121"/>
      <c r="D1" s="121"/>
      <c r="E1" s="121"/>
      <c r="I1" s="1"/>
      <c r="J1" s="100" t="s">
        <v>14</v>
      </c>
    </row>
    <row r="2" spans="1:10" ht="51.75" customHeight="1" x14ac:dyDescent="0.25">
      <c r="A2" s="35" t="s">
        <v>233</v>
      </c>
      <c r="B2" s="35" t="s">
        <v>232</v>
      </c>
      <c r="C2" s="35" t="s">
        <v>234</v>
      </c>
      <c r="D2" s="35" t="s">
        <v>349</v>
      </c>
      <c r="E2" s="35" t="s">
        <v>235</v>
      </c>
    </row>
    <row r="3" spans="1:10" ht="36.75" customHeight="1" x14ac:dyDescent="0.25">
      <c r="A3" s="84">
        <v>2021</v>
      </c>
      <c r="B3" s="85" t="s">
        <v>238</v>
      </c>
      <c r="C3" s="84">
        <v>3</v>
      </c>
      <c r="D3" s="86">
        <v>45</v>
      </c>
      <c r="E3" s="86">
        <v>231</v>
      </c>
    </row>
    <row r="4" spans="1:10" ht="36.75" customHeight="1" x14ac:dyDescent="0.25">
      <c r="A4" s="87">
        <v>2021</v>
      </c>
      <c r="B4" s="88" t="s">
        <v>239</v>
      </c>
      <c r="C4" s="87">
        <v>5</v>
      </c>
      <c r="D4" s="89">
        <v>148</v>
      </c>
      <c r="E4" s="89">
        <v>745</v>
      </c>
    </row>
    <row r="5" spans="1:10" ht="36.75" customHeight="1" x14ac:dyDescent="0.25">
      <c r="A5" s="84">
        <v>2021</v>
      </c>
      <c r="B5" s="85" t="s">
        <v>240</v>
      </c>
      <c r="C5" s="84">
        <v>12</v>
      </c>
      <c r="D5" s="86">
        <v>1373</v>
      </c>
      <c r="E5" s="86">
        <v>1930</v>
      </c>
    </row>
    <row r="6" spans="1:10" ht="36.75" customHeight="1" x14ac:dyDescent="0.25">
      <c r="A6" s="90">
        <v>2021</v>
      </c>
      <c r="B6" s="91" t="s">
        <v>241</v>
      </c>
      <c r="C6" s="90">
        <f>SUM(C3:C5)</f>
        <v>20</v>
      </c>
      <c r="D6" s="92">
        <f t="shared" ref="D6:E6" si="0">SUM(D3:D5)</f>
        <v>1566</v>
      </c>
      <c r="E6" s="92">
        <f t="shared" si="0"/>
        <v>2906</v>
      </c>
    </row>
    <row r="7" spans="1:10" ht="36.75" customHeight="1" x14ac:dyDescent="0.25">
      <c r="A7" s="87">
        <v>2020</v>
      </c>
      <c r="B7" s="88" t="s">
        <v>242</v>
      </c>
      <c r="C7" s="87">
        <v>10</v>
      </c>
      <c r="D7" s="89">
        <v>424</v>
      </c>
      <c r="E7" s="89">
        <v>576</v>
      </c>
    </row>
    <row r="8" spans="1:10" ht="36.75" customHeight="1" x14ac:dyDescent="0.25">
      <c r="A8" s="84">
        <v>2020</v>
      </c>
      <c r="B8" s="85" t="s">
        <v>239</v>
      </c>
      <c r="C8" s="84">
        <v>15</v>
      </c>
      <c r="D8" s="86">
        <v>778</v>
      </c>
      <c r="E8" s="86">
        <v>1621</v>
      </c>
    </row>
    <row r="9" spans="1:10" ht="36.75" customHeight="1" x14ac:dyDescent="0.25">
      <c r="A9" s="87">
        <v>2020</v>
      </c>
      <c r="B9" s="88" t="s">
        <v>240</v>
      </c>
      <c r="C9" s="87">
        <v>5</v>
      </c>
      <c r="D9" s="89">
        <v>405</v>
      </c>
      <c r="E9" s="89">
        <v>265</v>
      </c>
    </row>
    <row r="10" spans="1:10" ht="36.75" customHeight="1" x14ac:dyDescent="0.25">
      <c r="A10" s="90">
        <v>2020</v>
      </c>
      <c r="B10" s="91" t="s">
        <v>243</v>
      </c>
      <c r="C10" s="90">
        <f>SUM(C7:C9)</f>
        <v>30</v>
      </c>
      <c r="D10" s="92">
        <f>SUM(D7:D9)</f>
        <v>1607</v>
      </c>
      <c r="E10" s="92">
        <f>SUM(E7:E9)</f>
        <v>2462</v>
      </c>
    </row>
    <row r="11" spans="1:10" ht="36.75" customHeight="1" x14ac:dyDescent="0.25">
      <c r="A11" s="87">
        <v>2020</v>
      </c>
      <c r="B11" s="88" t="s">
        <v>244</v>
      </c>
      <c r="C11" s="87">
        <v>16</v>
      </c>
      <c r="D11" s="89">
        <v>786</v>
      </c>
      <c r="E11" s="89">
        <v>3270</v>
      </c>
    </row>
    <row r="12" spans="1:10" ht="36.75" customHeight="1" x14ac:dyDescent="0.25">
      <c r="A12" s="84">
        <v>2020</v>
      </c>
      <c r="B12" s="85" t="s">
        <v>245</v>
      </c>
      <c r="C12" s="84">
        <v>12</v>
      </c>
      <c r="D12" s="86">
        <v>509</v>
      </c>
      <c r="E12" s="86">
        <v>1019</v>
      </c>
    </row>
    <row r="13" spans="1:10" ht="36.75" customHeight="1" x14ac:dyDescent="0.25">
      <c r="A13" s="87">
        <v>2020</v>
      </c>
      <c r="B13" s="88" t="s">
        <v>246</v>
      </c>
      <c r="C13" s="87">
        <v>5</v>
      </c>
      <c r="D13" s="89">
        <v>103</v>
      </c>
      <c r="E13" s="89">
        <v>474</v>
      </c>
    </row>
    <row r="14" spans="1:10" ht="36.75" customHeight="1" x14ac:dyDescent="0.25">
      <c r="A14" s="90">
        <v>2020</v>
      </c>
      <c r="B14" s="91" t="s">
        <v>247</v>
      </c>
      <c r="C14" s="90">
        <f>SUM(C11:C13)</f>
        <v>33</v>
      </c>
      <c r="D14" s="92">
        <f t="shared" ref="D14:E14" si="1">SUM(D11:D13)</f>
        <v>1398</v>
      </c>
      <c r="E14" s="92">
        <f t="shared" si="1"/>
        <v>4763</v>
      </c>
    </row>
    <row r="15" spans="1:10" ht="36.75" customHeight="1" x14ac:dyDescent="0.25">
      <c r="A15" s="90">
        <v>2020</v>
      </c>
      <c r="B15" s="91" t="s">
        <v>248</v>
      </c>
      <c r="C15" s="90">
        <v>110</v>
      </c>
      <c r="D15" s="92">
        <v>4775</v>
      </c>
      <c r="E15" s="92">
        <v>10878</v>
      </c>
    </row>
    <row r="16" spans="1:10" ht="36.75" customHeight="1" x14ac:dyDescent="0.25">
      <c r="A16" s="120" t="s">
        <v>348</v>
      </c>
      <c r="B16" s="120"/>
      <c r="C16" s="48">
        <f>C6-C10</f>
        <v>-10</v>
      </c>
      <c r="D16" s="48">
        <f t="shared" ref="D16:E16" si="2">D6-D10</f>
        <v>-41</v>
      </c>
      <c r="E16" s="48">
        <f t="shared" si="2"/>
        <v>444</v>
      </c>
    </row>
    <row r="17" spans="1:6" ht="36.75" customHeight="1" x14ac:dyDescent="0.25">
      <c r="A17" s="120" t="s">
        <v>237</v>
      </c>
      <c r="B17" s="120"/>
      <c r="C17" s="48">
        <f>C16/C10*100</f>
        <v>-33.333333333333329</v>
      </c>
      <c r="D17" s="48">
        <f t="shared" ref="D17:E17" si="3">D16/D10*100</f>
        <v>-2.5513378967019289</v>
      </c>
      <c r="E17" s="48">
        <f t="shared" si="3"/>
        <v>18.034118602761982</v>
      </c>
    </row>
    <row r="18" spans="1:6" ht="36.75" customHeight="1" x14ac:dyDescent="0.25">
      <c r="A18" s="120" t="s">
        <v>253</v>
      </c>
      <c r="B18" s="120"/>
      <c r="C18" s="50">
        <f>C6-C14</f>
        <v>-13</v>
      </c>
      <c r="D18" s="50">
        <f t="shared" ref="D18:E18" si="4">D6-D14</f>
        <v>168</v>
      </c>
      <c r="E18" s="50">
        <f t="shared" si="4"/>
        <v>-1857</v>
      </c>
    </row>
    <row r="19" spans="1:6" ht="36.75" customHeight="1" x14ac:dyDescent="0.25">
      <c r="A19" s="120" t="s">
        <v>236</v>
      </c>
      <c r="B19" s="120"/>
      <c r="C19" s="50">
        <f>C18/C14*100</f>
        <v>-39.393939393939391</v>
      </c>
      <c r="D19" s="50">
        <f t="shared" ref="D19:E19" si="5">D18/D14*100</f>
        <v>12.017167381974248</v>
      </c>
      <c r="E19" s="50">
        <f t="shared" si="5"/>
        <v>-38.988032752466935</v>
      </c>
    </row>
    <row r="20" spans="1:6" x14ac:dyDescent="0.25">
      <c r="A20" s="51" t="s">
        <v>250</v>
      </c>
      <c r="B20" s="51"/>
      <c r="C20" s="51"/>
      <c r="D20" s="51"/>
      <c r="E20" s="51" t="s">
        <v>251</v>
      </c>
      <c r="F20" s="23"/>
    </row>
    <row r="25" spans="1:6" x14ac:dyDescent="0.25">
      <c r="B25" t="s">
        <v>347</v>
      </c>
    </row>
  </sheetData>
  <mergeCells count="5">
    <mergeCell ref="A19:B19"/>
    <mergeCell ref="A1:E1"/>
    <mergeCell ref="A16:B16"/>
    <mergeCell ref="A17:B17"/>
    <mergeCell ref="A18:B18"/>
  </mergeCells>
  <printOptions horizontalCentered="1" verticalCentered="1"/>
  <pageMargins left="0" right="0" top="0" bottom="0"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88841-9A81-4AE7-BC42-84E15F964265}">
  <sheetPr>
    <tabColor rgb="FF00B050"/>
  </sheetPr>
  <dimension ref="A1:N22"/>
  <sheetViews>
    <sheetView zoomScale="78" zoomScaleNormal="78" workbookViewId="0">
      <selection activeCell="C27" sqref="C27"/>
    </sheetView>
  </sheetViews>
  <sheetFormatPr defaultRowHeight="15" x14ac:dyDescent="0.25"/>
  <cols>
    <col min="1" max="3" width="13.42578125" customWidth="1"/>
    <col min="4" max="4" width="33.28515625" customWidth="1"/>
    <col min="5" max="11" width="13.42578125" customWidth="1"/>
    <col min="14" max="14" width="23.42578125" customWidth="1"/>
  </cols>
  <sheetData>
    <row r="1" spans="1:14" ht="47.25" customHeight="1" thickBot="1" x14ac:dyDescent="0.3">
      <c r="A1" s="117" t="s">
        <v>351</v>
      </c>
      <c r="B1" s="118"/>
      <c r="C1" s="118"/>
      <c r="D1" s="118"/>
      <c r="E1" s="118"/>
      <c r="F1" s="118"/>
      <c r="G1" s="118"/>
      <c r="H1" s="118"/>
      <c r="I1" s="118"/>
      <c r="J1" s="118"/>
      <c r="K1" s="119"/>
      <c r="M1" s="1"/>
      <c r="N1" s="100" t="s">
        <v>14</v>
      </c>
    </row>
    <row r="2" spans="1:14" ht="39.75" customHeight="1" x14ac:dyDescent="0.25">
      <c r="A2" s="16" t="s">
        <v>47</v>
      </c>
      <c r="B2" s="17" t="s">
        <v>183</v>
      </c>
      <c r="C2" s="17" t="s">
        <v>184</v>
      </c>
      <c r="D2" s="17" t="s">
        <v>185</v>
      </c>
      <c r="E2" s="17" t="s">
        <v>186</v>
      </c>
      <c r="F2" s="17" t="s">
        <v>187</v>
      </c>
      <c r="G2" s="17" t="s">
        <v>188</v>
      </c>
      <c r="H2" s="17" t="s">
        <v>189</v>
      </c>
      <c r="I2" s="17" t="s">
        <v>190</v>
      </c>
      <c r="J2" s="17" t="s">
        <v>191</v>
      </c>
      <c r="K2" s="18" t="s">
        <v>192</v>
      </c>
    </row>
    <row r="3" spans="1:14" ht="54.75" customHeight="1" x14ac:dyDescent="0.25">
      <c r="A3" s="19">
        <v>1</v>
      </c>
      <c r="B3" s="20" t="s">
        <v>101</v>
      </c>
      <c r="C3" s="24" t="s">
        <v>193</v>
      </c>
      <c r="D3" s="24" t="s">
        <v>194</v>
      </c>
      <c r="E3" s="24" t="s">
        <v>13</v>
      </c>
      <c r="F3" s="24" t="s">
        <v>32</v>
      </c>
      <c r="G3" s="25" t="s">
        <v>4</v>
      </c>
      <c r="H3" s="24" t="s">
        <v>195</v>
      </c>
      <c r="I3" s="24" t="s">
        <v>196</v>
      </c>
      <c r="J3" s="24">
        <v>91</v>
      </c>
      <c r="K3" s="26">
        <v>27.5</v>
      </c>
    </row>
    <row r="4" spans="1:14" ht="54.75" customHeight="1" x14ac:dyDescent="0.25">
      <c r="A4" s="21">
        <v>2</v>
      </c>
      <c r="B4" s="22" t="s">
        <v>101</v>
      </c>
      <c r="C4" s="27" t="s">
        <v>197</v>
      </c>
      <c r="D4" s="27" t="s">
        <v>198</v>
      </c>
      <c r="E4" s="27" t="s">
        <v>8</v>
      </c>
      <c r="F4" s="27" t="s">
        <v>199</v>
      </c>
      <c r="G4" s="28" t="s">
        <v>12</v>
      </c>
      <c r="H4" s="27" t="s">
        <v>30</v>
      </c>
      <c r="I4" s="27" t="s">
        <v>46</v>
      </c>
      <c r="J4" s="27">
        <v>19</v>
      </c>
      <c r="K4" s="29">
        <v>13.6</v>
      </c>
    </row>
    <row r="5" spans="1:14" ht="54.75" customHeight="1" x14ac:dyDescent="0.25">
      <c r="A5" s="19">
        <v>3</v>
      </c>
      <c r="B5" s="20" t="s">
        <v>101</v>
      </c>
      <c r="C5" s="24" t="s">
        <v>25</v>
      </c>
      <c r="D5" s="24" t="s">
        <v>132</v>
      </c>
      <c r="E5" s="24" t="s">
        <v>13</v>
      </c>
      <c r="F5" s="24" t="s">
        <v>29</v>
      </c>
      <c r="G5" s="25" t="s">
        <v>12</v>
      </c>
      <c r="H5" s="24" t="s">
        <v>30</v>
      </c>
      <c r="I5" s="24" t="s">
        <v>196</v>
      </c>
      <c r="J5" s="24">
        <v>154</v>
      </c>
      <c r="K5" s="26">
        <v>169.5</v>
      </c>
    </row>
    <row r="6" spans="1:14" ht="54.75" customHeight="1" x14ac:dyDescent="0.25">
      <c r="A6" s="21">
        <v>4</v>
      </c>
      <c r="B6" s="22" t="s">
        <v>101</v>
      </c>
      <c r="C6" s="27" t="s">
        <v>200</v>
      </c>
      <c r="D6" s="27" t="s">
        <v>201</v>
      </c>
      <c r="E6" s="27" t="s">
        <v>11</v>
      </c>
      <c r="F6" s="27" t="s">
        <v>31</v>
      </c>
      <c r="G6" s="28" t="s">
        <v>9</v>
      </c>
      <c r="H6" s="27" t="s">
        <v>41</v>
      </c>
      <c r="I6" s="27" t="s">
        <v>44</v>
      </c>
      <c r="J6" s="27">
        <v>72</v>
      </c>
      <c r="K6" s="29">
        <v>121.3</v>
      </c>
    </row>
    <row r="7" spans="1:14" ht="54.75" customHeight="1" x14ac:dyDescent="0.25">
      <c r="A7" s="19">
        <v>5</v>
      </c>
      <c r="B7" s="20" t="s">
        <v>101</v>
      </c>
      <c r="C7" s="24" t="s">
        <v>25</v>
      </c>
      <c r="D7" s="24" t="s">
        <v>132</v>
      </c>
      <c r="E7" s="24" t="s">
        <v>13</v>
      </c>
      <c r="F7" s="24" t="s">
        <v>29</v>
      </c>
      <c r="G7" s="25" t="s">
        <v>12</v>
      </c>
      <c r="H7" s="24" t="s">
        <v>36</v>
      </c>
      <c r="I7" s="24" t="s">
        <v>196</v>
      </c>
      <c r="J7" s="24">
        <v>154</v>
      </c>
      <c r="K7" s="26">
        <v>169.5</v>
      </c>
    </row>
    <row r="8" spans="1:14" ht="54.75" customHeight="1" x14ac:dyDescent="0.25">
      <c r="A8" s="21">
        <v>6</v>
      </c>
      <c r="B8" s="22" t="s">
        <v>101</v>
      </c>
      <c r="C8" s="27" t="s">
        <v>202</v>
      </c>
      <c r="D8" s="27" t="s">
        <v>203</v>
      </c>
      <c r="E8" s="27" t="s">
        <v>13</v>
      </c>
      <c r="F8" s="27" t="s">
        <v>29</v>
      </c>
      <c r="G8" s="28" t="s">
        <v>0</v>
      </c>
      <c r="H8" s="27" t="s">
        <v>38</v>
      </c>
      <c r="I8" s="27" t="s">
        <v>102</v>
      </c>
      <c r="J8" s="27">
        <v>202</v>
      </c>
      <c r="K8" s="29">
        <v>100.2</v>
      </c>
    </row>
    <row r="9" spans="1:14" ht="54.75" customHeight="1" x14ac:dyDescent="0.25">
      <c r="A9" s="19">
        <v>7</v>
      </c>
      <c r="B9" s="20" t="s">
        <v>101</v>
      </c>
      <c r="C9" s="24" t="s">
        <v>24</v>
      </c>
      <c r="D9" s="24" t="s">
        <v>204</v>
      </c>
      <c r="E9" s="24" t="s">
        <v>13</v>
      </c>
      <c r="F9" s="24" t="s">
        <v>29</v>
      </c>
      <c r="G9" s="25" t="s">
        <v>0</v>
      </c>
      <c r="H9" s="24" t="s">
        <v>205</v>
      </c>
      <c r="I9" s="24" t="s">
        <v>42</v>
      </c>
      <c r="J9" s="24">
        <v>33</v>
      </c>
      <c r="K9" s="26">
        <v>21.6</v>
      </c>
    </row>
    <row r="10" spans="1:14" ht="54.75" customHeight="1" x14ac:dyDescent="0.25">
      <c r="A10" s="21">
        <v>8</v>
      </c>
      <c r="B10" s="22" t="s">
        <v>101</v>
      </c>
      <c r="C10" s="27" t="s">
        <v>24</v>
      </c>
      <c r="D10" s="27" t="s">
        <v>204</v>
      </c>
      <c r="E10" s="27" t="s">
        <v>13</v>
      </c>
      <c r="F10" s="27" t="s">
        <v>29</v>
      </c>
      <c r="G10" s="28" t="s">
        <v>0</v>
      </c>
      <c r="H10" s="27" t="s">
        <v>33</v>
      </c>
      <c r="I10" s="27" t="s">
        <v>42</v>
      </c>
      <c r="J10" s="27">
        <v>5</v>
      </c>
      <c r="K10" s="29">
        <v>0.7</v>
      </c>
    </row>
    <row r="11" spans="1:14" ht="54.75" customHeight="1" x14ac:dyDescent="0.25">
      <c r="A11" s="19">
        <v>9</v>
      </c>
      <c r="B11" s="20" t="s">
        <v>101</v>
      </c>
      <c r="C11" s="24" t="s">
        <v>206</v>
      </c>
      <c r="D11" s="24" t="s">
        <v>207</v>
      </c>
      <c r="E11" s="24" t="s">
        <v>13</v>
      </c>
      <c r="F11" s="24" t="s">
        <v>34</v>
      </c>
      <c r="G11" s="25" t="s">
        <v>0</v>
      </c>
      <c r="H11" s="24" t="s">
        <v>39</v>
      </c>
      <c r="I11" s="24" t="s">
        <v>42</v>
      </c>
      <c r="J11" s="24">
        <v>1147</v>
      </c>
      <c r="K11" s="26">
        <v>739</v>
      </c>
    </row>
    <row r="12" spans="1:14" ht="54.75" customHeight="1" x14ac:dyDescent="0.25">
      <c r="A12" s="21">
        <v>10</v>
      </c>
      <c r="B12" s="22" t="s">
        <v>101</v>
      </c>
      <c r="C12" s="27" t="s">
        <v>208</v>
      </c>
      <c r="D12" s="27" t="s">
        <v>209</v>
      </c>
      <c r="E12" s="27" t="s">
        <v>6</v>
      </c>
      <c r="F12" s="27" t="s">
        <v>136</v>
      </c>
      <c r="G12" s="28" t="s">
        <v>12</v>
      </c>
      <c r="H12" s="27" t="s">
        <v>41</v>
      </c>
      <c r="I12" s="27" t="s">
        <v>210</v>
      </c>
      <c r="J12" s="27">
        <v>22</v>
      </c>
      <c r="K12" s="29">
        <v>5.8</v>
      </c>
    </row>
    <row r="13" spans="1:14" ht="54.75" customHeight="1" x14ac:dyDescent="0.25">
      <c r="A13" s="19">
        <v>11</v>
      </c>
      <c r="B13" s="20" t="s">
        <v>101</v>
      </c>
      <c r="C13" s="24" t="s">
        <v>211</v>
      </c>
      <c r="D13" s="24" t="s">
        <v>212</v>
      </c>
      <c r="E13" s="24" t="s">
        <v>0</v>
      </c>
      <c r="F13" s="24" t="s">
        <v>37</v>
      </c>
      <c r="G13" s="25" t="s">
        <v>3</v>
      </c>
      <c r="H13" s="24" t="s">
        <v>3</v>
      </c>
      <c r="I13" s="24" t="s">
        <v>150</v>
      </c>
      <c r="J13" s="24">
        <v>31</v>
      </c>
      <c r="K13" s="26">
        <v>4.5999999999999996</v>
      </c>
    </row>
    <row r="14" spans="1:14" ht="54.75" customHeight="1" x14ac:dyDescent="0.25">
      <c r="A14" s="21">
        <v>12</v>
      </c>
      <c r="B14" s="22" t="s">
        <v>213</v>
      </c>
      <c r="C14" s="27" t="s">
        <v>214</v>
      </c>
      <c r="D14" s="27" t="s">
        <v>215</v>
      </c>
      <c r="E14" s="27" t="s">
        <v>13</v>
      </c>
      <c r="F14" s="27" t="s">
        <v>29</v>
      </c>
      <c r="G14" s="28" t="s">
        <v>2</v>
      </c>
      <c r="H14" s="27" t="s">
        <v>41</v>
      </c>
      <c r="I14" s="27" t="s">
        <v>43</v>
      </c>
      <c r="J14" s="27">
        <v>14</v>
      </c>
      <c r="K14" s="29">
        <v>10.5</v>
      </c>
    </row>
    <row r="15" spans="1:14" ht="54.75" customHeight="1" x14ac:dyDescent="0.25">
      <c r="A15" s="19">
        <v>13</v>
      </c>
      <c r="B15" s="20" t="s">
        <v>213</v>
      </c>
      <c r="C15" s="24" t="s">
        <v>216</v>
      </c>
      <c r="D15" s="24" t="s">
        <v>217</v>
      </c>
      <c r="E15" s="24" t="s">
        <v>12</v>
      </c>
      <c r="F15" s="24" t="s">
        <v>218</v>
      </c>
      <c r="G15" s="25" t="s">
        <v>18</v>
      </c>
      <c r="H15" s="24" t="s">
        <v>29</v>
      </c>
      <c r="I15" s="24" t="s">
        <v>85</v>
      </c>
      <c r="J15" s="24">
        <v>266</v>
      </c>
      <c r="K15" s="26">
        <v>3.1</v>
      </c>
    </row>
    <row r="16" spans="1:14" ht="54.75" customHeight="1" x14ac:dyDescent="0.25">
      <c r="A16" s="21">
        <v>14</v>
      </c>
      <c r="B16" s="22" t="s">
        <v>213</v>
      </c>
      <c r="C16" s="27" t="s">
        <v>219</v>
      </c>
      <c r="D16" s="27" t="s">
        <v>220</v>
      </c>
      <c r="E16" s="27" t="s">
        <v>4</v>
      </c>
      <c r="F16" s="27" t="s">
        <v>195</v>
      </c>
      <c r="G16" s="28" t="s">
        <v>18</v>
      </c>
      <c r="H16" s="27" t="s">
        <v>34</v>
      </c>
      <c r="I16" s="27" t="s">
        <v>43</v>
      </c>
      <c r="J16" s="27">
        <v>137</v>
      </c>
      <c r="K16" s="29">
        <v>52.8</v>
      </c>
    </row>
    <row r="17" spans="1:11" ht="54.75" customHeight="1" x14ac:dyDescent="0.25">
      <c r="A17" s="19">
        <v>15</v>
      </c>
      <c r="B17" s="20" t="s">
        <v>213</v>
      </c>
      <c r="C17" s="24" t="s">
        <v>221</v>
      </c>
      <c r="D17" s="24" t="s">
        <v>222</v>
      </c>
      <c r="E17" s="24" t="s">
        <v>13</v>
      </c>
      <c r="F17" s="24" t="s">
        <v>29</v>
      </c>
      <c r="G17" s="25" t="s">
        <v>11</v>
      </c>
      <c r="H17" s="24" t="s">
        <v>31</v>
      </c>
      <c r="I17" s="24" t="s">
        <v>43</v>
      </c>
      <c r="J17" s="24">
        <v>137</v>
      </c>
      <c r="K17" s="26">
        <v>41.8</v>
      </c>
    </row>
    <row r="18" spans="1:11" ht="54.75" customHeight="1" x14ac:dyDescent="0.25">
      <c r="A18" s="21">
        <v>16</v>
      </c>
      <c r="B18" s="22" t="s">
        <v>213</v>
      </c>
      <c r="C18" s="27" t="s">
        <v>223</v>
      </c>
      <c r="D18" s="27" t="s">
        <v>224</v>
      </c>
      <c r="E18" s="27" t="s">
        <v>0</v>
      </c>
      <c r="F18" s="27" t="s">
        <v>33</v>
      </c>
      <c r="G18" s="28" t="s">
        <v>12</v>
      </c>
      <c r="H18" s="27" t="s">
        <v>36</v>
      </c>
      <c r="I18" s="27" t="s">
        <v>117</v>
      </c>
      <c r="J18" s="27">
        <v>191</v>
      </c>
      <c r="K18" s="29">
        <v>40.1</v>
      </c>
    </row>
    <row r="19" spans="1:11" ht="54.75" customHeight="1" x14ac:dyDescent="0.25">
      <c r="A19" s="19">
        <v>17</v>
      </c>
      <c r="B19" s="20" t="s">
        <v>164</v>
      </c>
      <c r="C19" s="24" t="s">
        <v>225</v>
      </c>
      <c r="D19" s="24" t="s">
        <v>226</v>
      </c>
      <c r="E19" s="24" t="s">
        <v>13</v>
      </c>
      <c r="F19" s="24" t="s">
        <v>29</v>
      </c>
      <c r="G19" s="25" t="s">
        <v>12</v>
      </c>
      <c r="H19" s="24" t="s">
        <v>30</v>
      </c>
      <c r="I19" s="24" t="s">
        <v>140</v>
      </c>
      <c r="J19" s="24">
        <v>195</v>
      </c>
      <c r="K19" s="26">
        <v>32.700000000000003</v>
      </c>
    </row>
    <row r="20" spans="1:11" ht="54.75" customHeight="1" x14ac:dyDescent="0.25">
      <c r="A20" s="21">
        <v>18</v>
      </c>
      <c r="B20" s="22" t="s">
        <v>164</v>
      </c>
      <c r="C20" s="27" t="s">
        <v>227</v>
      </c>
      <c r="D20" s="27" t="s">
        <v>228</v>
      </c>
      <c r="E20" s="27" t="s">
        <v>13</v>
      </c>
      <c r="F20" s="27" t="s">
        <v>29</v>
      </c>
      <c r="G20" s="28" t="s">
        <v>5</v>
      </c>
      <c r="H20" s="27" t="s">
        <v>41</v>
      </c>
      <c r="I20" s="27" t="s">
        <v>150</v>
      </c>
      <c r="J20" s="27">
        <v>7</v>
      </c>
      <c r="K20" s="29">
        <v>1.9</v>
      </c>
    </row>
    <row r="21" spans="1:11" ht="54.75" customHeight="1" x14ac:dyDescent="0.25">
      <c r="A21" s="30">
        <v>19</v>
      </c>
      <c r="B21" s="31" t="s">
        <v>164</v>
      </c>
      <c r="C21" s="32" t="s">
        <v>229</v>
      </c>
      <c r="D21" s="32" t="s">
        <v>230</v>
      </c>
      <c r="E21" s="32" t="s">
        <v>8</v>
      </c>
      <c r="F21" s="32" t="s">
        <v>199</v>
      </c>
      <c r="G21" s="33" t="s">
        <v>18</v>
      </c>
      <c r="H21" s="32" t="s">
        <v>32</v>
      </c>
      <c r="I21" s="32" t="s">
        <v>210</v>
      </c>
      <c r="J21" s="32">
        <v>29</v>
      </c>
      <c r="K21" s="34">
        <v>10.4</v>
      </c>
    </row>
    <row r="22" spans="1:11" x14ac:dyDescent="0.25">
      <c r="A22" s="51" t="s">
        <v>250</v>
      </c>
      <c r="B22" s="51"/>
      <c r="C22" s="51"/>
      <c r="D22" s="51"/>
      <c r="K22" s="51" t="s">
        <v>251</v>
      </c>
    </row>
  </sheetData>
  <mergeCells count="1">
    <mergeCell ref="A1:K1"/>
  </mergeCells>
  <printOptions horizontalCentered="1" verticalCentered="1"/>
  <pageMargins left="0" right="0" top="0" bottom="0" header="0" footer="0"/>
  <pageSetup scale="6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D9C8-264C-4272-8181-685272648FF9}">
  <sheetPr>
    <tabColor rgb="FF00B050"/>
  </sheetPr>
  <dimension ref="A1:J13"/>
  <sheetViews>
    <sheetView workbookViewId="0">
      <selection sqref="A1:G1"/>
    </sheetView>
  </sheetViews>
  <sheetFormatPr defaultRowHeight="15" x14ac:dyDescent="0.25"/>
  <cols>
    <col min="1" max="1" width="24.7109375" customWidth="1"/>
    <col min="2" max="2" width="18.5703125" customWidth="1"/>
    <col min="3" max="3" width="15" customWidth="1"/>
    <col min="4" max="4" width="19.85546875" customWidth="1"/>
    <col min="5" max="5" width="16" customWidth="1"/>
    <col min="6" max="6" width="15.5703125" customWidth="1"/>
    <col min="7" max="7" width="21.140625" customWidth="1"/>
    <col min="9" max="9" width="5.85546875" customWidth="1"/>
    <col min="10" max="10" width="14.5703125" customWidth="1"/>
  </cols>
  <sheetData>
    <row r="1" spans="1:10" ht="48.75" customHeight="1" thickBot="1" x14ac:dyDescent="0.3">
      <c r="A1" s="113" t="s">
        <v>360</v>
      </c>
      <c r="B1" s="114"/>
      <c r="C1" s="114"/>
      <c r="D1" s="114"/>
      <c r="E1" s="114"/>
      <c r="F1" s="114"/>
      <c r="G1" s="115"/>
      <c r="I1" s="1"/>
      <c r="J1" s="100" t="s">
        <v>14</v>
      </c>
    </row>
    <row r="2" spans="1:10" ht="67.5" customHeight="1" x14ac:dyDescent="0.25">
      <c r="A2" s="35" t="s">
        <v>255</v>
      </c>
      <c r="B2" s="35" t="s">
        <v>256</v>
      </c>
      <c r="C2" s="35" t="s">
        <v>257</v>
      </c>
      <c r="D2" s="35" t="s">
        <v>258</v>
      </c>
      <c r="E2" s="35" t="s">
        <v>259</v>
      </c>
      <c r="F2" s="35" t="s">
        <v>274</v>
      </c>
      <c r="G2" s="35" t="s">
        <v>260</v>
      </c>
    </row>
    <row r="3" spans="1:10" ht="35.25" customHeight="1" x14ac:dyDescent="0.25">
      <c r="A3" s="52" t="s">
        <v>279</v>
      </c>
      <c r="B3" s="54">
        <v>6</v>
      </c>
      <c r="C3" s="53">
        <v>5</v>
      </c>
      <c r="D3" s="53">
        <v>735</v>
      </c>
      <c r="E3" s="53">
        <v>431.2</v>
      </c>
      <c r="F3" s="53">
        <f t="shared" ref="F3:F12" si="0">D3/B3</f>
        <v>122.5</v>
      </c>
      <c r="G3" s="54">
        <f t="shared" ref="G3:G12" si="1">E3/B3</f>
        <v>71.86666666666666</v>
      </c>
    </row>
    <row r="4" spans="1:10" ht="35.25" customHeight="1" x14ac:dyDescent="0.25">
      <c r="A4" s="56" t="s">
        <v>352</v>
      </c>
      <c r="B4" s="58">
        <v>4</v>
      </c>
      <c r="C4" s="57">
        <v>3</v>
      </c>
      <c r="D4" s="59">
        <v>1387</v>
      </c>
      <c r="E4" s="57">
        <v>861.5</v>
      </c>
      <c r="F4" s="57">
        <f t="shared" si="0"/>
        <v>346.75</v>
      </c>
      <c r="G4" s="58">
        <f t="shared" si="1"/>
        <v>215.375</v>
      </c>
    </row>
    <row r="5" spans="1:10" ht="35.25" customHeight="1" x14ac:dyDescent="0.25">
      <c r="A5" s="52" t="s">
        <v>353</v>
      </c>
      <c r="B5" s="54">
        <v>3</v>
      </c>
      <c r="C5" s="53">
        <v>3</v>
      </c>
      <c r="D5" s="53">
        <v>432</v>
      </c>
      <c r="E5" s="53">
        <v>66.3</v>
      </c>
      <c r="F5" s="53">
        <f t="shared" si="0"/>
        <v>144</v>
      </c>
      <c r="G5" s="54">
        <f t="shared" si="1"/>
        <v>22.099999999999998</v>
      </c>
    </row>
    <row r="6" spans="1:10" ht="35.25" customHeight="1" x14ac:dyDescent="0.25">
      <c r="A6" s="56" t="s">
        <v>354</v>
      </c>
      <c r="B6" s="58">
        <v>1</v>
      </c>
      <c r="C6" s="57">
        <v>1</v>
      </c>
      <c r="D6" s="59">
        <v>137</v>
      </c>
      <c r="E6" s="57">
        <v>41.8</v>
      </c>
      <c r="F6" s="57">
        <f t="shared" si="0"/>
        <v>137</v>
      </c>
      <c r="G6" s="58">
        <f t="shared" si="1"/>
        <v>41.8</v>
      </c>
    </row>
    <row r="7" spans="1:10" ht="35.25" customHeight="1" x14ac:dyDescent="0.25">
      <c r="A7" s="52" t="s">
        <v>355</v>
      </c>
      <c r="B7" s="54">
        <v>1</v>
      </c>
      <c r="C7" s="53">
        <v>1</v>
      </c>
      <c r="D7" s="53">
        <v>91</v>
      </c>
      <c r="E7" s="53">
        <v>27.5</v>
      </c>
      <c r="F7" s="53">
        <f t="shared" si="0"/>
        <v>91</v>
      </c>
      <c r="G7" s="54">
        <f t="shared" si="1"/>
        <v>27.5</v>
      </c>
    </row>
    <row r="8" spans="1:10" ht="35.25" customHeight="1" x14ac:dyDescent="0.25">
      <c r="A8" s="56" t="s">
        <v>356</v>
      </c>
      <c r="B8" s="58">
        <v>1</v>
      </c>
      <c r="C8" s="57">
        <v>1</v>
      </c>
      <c r="D8" s="59">
        <v>72</v>
      </c>
      <c r="E8" s="57">
        <v>121.3</v>
      </c>
      <c r="F8" s="57">
        <f t="shared" si="0"/>
        <v>72</v>
      </c>
      <c r="G8" s="58">
        <f t="shared" si="1"/>
        <v>121.3</v>
      </c>
    </row>
    <row r="9" spans="1:10" ht="35.25" customHeight="1" x14ac:dyDescent="0.25">
      <c r="A9" s="52" t="s">
        <v>357</v>
      </c>
      <c r="B9" s="54">
        <v>1</v>
      </c>
      <c r="C9" s="53">
        <v>1</v>
      </c>
      <c r="D9" s="53">
        <v>31</v>
      </c>
      <c r="E9" s="53">
        <v>4.5999999999999996</v>
      </c>
      <c r="F9" s="53">
        <f t="shared" si="0"/>
        <v>31</v>
      </c>
      <c r="G9" s="54">
        <f t="shared" si="1"/>
        <v>4.5999999999999996</v>
      </c>
    </row>
    <row r="10" spans="1:10" ht="35.25" customHeight="1" x14ac:dyDescent="0.25">
      <c r="A10" s="56" t="s">
        <v>358</v>
      </c>
      <c r="B10" s="58">
        <v>1</v>
      </c>
      <c r="C10" s="57">
        <v>1</v>
      </c>
      <c r="D10" s="59">
        <v>14</v>
      </c>
      <c r="E10" s="57">
        <v>10.5</v>
      </c>
      <c r="F10" s="57">
        <f t="shared" si="0"/>
        <v>14</v>
      </c>
      <c r="G10" s="58">
        <f t="shared" si="1"/>
        <v>10.5</v>
      </c>
    </row>
    <row r="11" spans="1:10" ht="35.25" customHeight="1" x14ac:dyDescent="0.25">
      <c r="A11" s="52" t="s">
        <v>359</v>
      </c>
      <c r="B11" s="54">
        <v>1</v>
      </c>
      <c r="C11" s="53">
        <v>1</v>
      </c>
      <c r="D11" s="53">
        <v>7</v>
      </c>
      <c r="E11" s="53">
        <v>1.9</v>
      </c>
      <c r="F11" s="53">
        <f t="shared" si="0"/>
        <v>7</v>
      </c>
      <c r="G11" s="54">
        <f t="shared" si="1"/>
        <v>1.9</v>
      </c>
    </row>
    <row r="12" spans="1:10" ht="35.25" customHeight="1" x14ac:dyDescent="0.25">
      <c r="A12" s="93" t="s">
        <v>231</v>
      </c>
      <c r="B12" s="94">
        <f>SUM(B3:B11)</f>
        <v>19</v>
      </c>
      <c r="C12" s="95">
        <f>SUM(C3:C11)</f>
        <v>17</v>
      </c>
      <c r="D12" s="96">
        <f>SUM(D3:D11)</f>
        <v>2906</v>
      </c>
      <c r="E12" s="95">
        <f>SUM(E3:E11)</f>
        <v>1566.6</v>
      </c>
      <c r="F12" s="95">
        <f t="shared" si="0"/>
        <v>152.94736842105263</v>
      </c>
      <c r="G12" s="94">
        <f t="shared" si="1"/>
        <v>82.452631578947361</v>
      </c>
    </row>
    <row r="13" spans="1:10" x14ac:dyDescent="0.25">
      <c r="A13" s="51" t="s">
        <v>250</v>
      </c>
      <c r="B13" s="51"/>
      <c r="C13" s="51"/>
      <c r="D13" s="51"/>
      <c r="G13" s="51" t="s">
        <v>251</v>
      </c>
    </row>
  </sheetData>
  <mergeCells count="1">
    <mergeCell ref="A1:G1"/>
  </mergeCells>
  <printOptions horizontalCentered="1" verticalCentered="1"/>
  <pageMargins left="0" right="0" top="0" bottom="0" header="0" footer="0"/>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E4FC3-5E23-4E34-8CE5-24F0F723BB9D}">
  <sheetPr>
    <tabColor rgb="FFFFC000"/>
  </sheetPr>
  <dimension ref="A1:U23"/>
  <sheetViews>
    <sheetView showGridLines="0" tabSelected="1" topLeftCell="B1" workbookViewId="0">
      <selection activeCell="G11" sqref="G11"/>
    </sheetView>
  </sheetViews>
  <sheetFormatPr defaultRowHeight="12.75" x14ac:dyDescent="0.2"/>
  <cols>
    <col min="1" max="1" width="3.7109375" style="2" hidden="1" customWidth="1"/>
    <col min="2" max="2" width="7.28515625" style="2" customWidth="1"/>
    <col min="3" max="3" width="129.85546875" style="2" customWidth="1"/>
    <col min="4" max="7" width="9.140625" style="2"/>
    <col min="8" max="8" width="24.140625" style="2" customWidth="1"/>
    <col min="9" max="16" width="9.140625" style="2"/>
    <col min="17" max="18" width="9.140625" style="2" customWidth="1"/>
    <col min="19" max="19" width="5" style="2" customWidth="1"/>
    <col min="20" max="21" width="9.140625" style="2" hidden="1" customWidth="1"/>
    <col min="22" max="22" width="14.7109375" style="2" customWidth="1"/>
    <col min="23" max="16384" width="9.140625" style="2"/>
  </cols>
  <sheetData>
    <row r="1" spans="1:14" ht="13.5" thickBot="1" x14ac:dyDescent="0.25"/>
    <row r="2" spans="1:14" ht="41.25" customHeight="1" x14ac:dyDescent="0.2">
      <c r="B2" s="5"/>
      <c r="C2" s="101" t="s">
        <v>377</v>
      </c>
    </row>
    <row r="3" spans="1:14" ht="27" customHeight="1" thickBot="1" x14ac:dyDescent="0.25">
      <c r="B3" s="5"/>
      <c r="C3" s="102" t="s">
        <v>378</v>
      </c>
    </row>
    <row r="4" spans="1:14" ht="30.75" x14ac:dyDescent="0.25">
      <c r="B4" s="5"/>
      <c r="C4" s="6" t="s">
        <v>379</v>
      </c>
    </row>
    <row r="5" spans="1:14" x14ac:dyDescent="0.2">
      <c r="B5" s="5"/>
      <c r="C5" s="7"/>
    </row>
    <row r="6" spans="1:14" x14ac:dyDescent="0.2">
      <c r="B6" s="5"/>
      <c r="C6" s="7"/>
    </row>
    <row r="7" spans="1:14" ht="22.5" x14ac:dyDescent="0.3">
      <c r="B7" s="5"/>
      <c r="C7" s="8"/>
    </row>
    <row r="8" spans="1:14" ht="22.5" x14ac:dyDescent="0.3">
      <c r="B8" s="5"/>
      <c r="C8" s="8"/>
    </row>
    <row r="9" spans="1:14" x14ac:dyDescent="0.2">
      <c r="B9" s="5"/>
      <c r="C9" s="7"/>
    </row>
    <row r="10" spans="1:14" ht="25.5" x14ac:dyDescent="0.35">
      <c r="B10" s="5"/>
      <c r="C10" s="9"/>
    </row>
    <row r="11" spans="1:14" ht="25.5" x14ac:dyDescent="0.35">
      <c r="B11" s="5"/>
      <c r="C11" s="9"/>
    </row>
    <row r="12" spans="1:14" ht="120" customHeight="1" x14ac:dyDescent="0.2">
      <c r="B12" s="5"/>
      <c r="C12" s="97" t="s">
        <v>362</v>
      </c>
    </row>
    <row r="13" spans="1:14" s="13" customFormat="1" ht="42.75" customHeight="1" x14ac:dyDescent="0.25">
      <c r="A13" s="10"/>
      <c r="B13" s="11">
        <v>1</v>
      </c>
      <c r="C13" s="98" t="s">
        <v>361</v>
      </c>
      <c r="D13" s="10"/>
      <c r="E13" s="10"/>
      <c r="F13" s="10"/>
      <c r="G13" s="12"/>
      <c r="H13" s="12"/>
      <c r="I13" s="12"/>
      <c r="J13" s="12"/>
      <c r="K13" s="12"/>
      <c r="L13" s="12"/>
      <c r="M13" s="12"/>
      <c r="N13" s="12"/>
    </row>
    <row r="14" spans="1:14" s="13" customFormat="1" ht="42.75" customHeight="1" x14ac:dyDescent="0.25">
      <c r="A14" s="10"/>
      <c r="B14" s="11">
        <v>2</v>
      </c>
      <c r="C14" s="98" t="s">
        <v>363</v>
      </c>
      <c r="D14" s="10"/>
      <c r="E14" s="10"/>
      <c r="F14" s="10"/>
      <c r="G14" s="12"/>
      <c r="H14" s="12"/>
      <c r="I14" s="12"/>
      <c r="J14" s="12"/>
      <c r="K14" s="12"/>
      <c r="L14" s="12"/>
      <c r="M14" s="12"/>
      <c r="N14" s="12"/>
    </row>
    <row r="15" spans="1:14" s="13" customFormat="1" ht="42.75" customHeight="1" x14ac:dyDescent="0.25">
      <c r="A15" s="10"/>
      <c r="B15" s="11">
        <v>3</v>
      </c>
      <c r="C15" s="98" t="s">
        <v>364</v>
      </c>
      <c r="D15" s="10"/>
      <c r="E15" s="10"/>
      <c r="F15" s="10"/>
      <c r="G15" s="12"/>
      <c r="H15" s="12"/>
      <c r="I15" s="12"/>
      <c r="J15" s="12"/>
      <c r="K15" s="12"/>
      <c r="L15" s="12"/>
      <c r="M15" s="12"/>
      <c r="N15" s="12"/>
    </row>
    <row r="16" spans="1:14" s="13" customFormat="1" ht="42.75" customHeight="1" x14ac:dyDescent="0.25">
      <c r="A16" s="10"/>
      <c r="B16" s="11">
        <v>4</v>
      </c>
      <c r="C16" s="98" t="s">
        <v>365</v>
      </c>
      <c r="D16" s="10"/>
      <c r="E16" s="10"/>
      <c r="F16" s="10"/>
      <c r="G16" s="12"/>
      <c r="H16" s="12"/>
      <c r="I16" s="12"/>
      <c r="J16" s="12"/>
      <c r="K16" s="12"/>
      <c r="L16" s="12"/>
      <c r="M16" s="12"/>
      <c r="N16" s="12"/>
    </row>
    <row r="17" spans="1:14" s="13" customFormat="1" ht="42.75" customHeight="1" x14ac:dyDescent="0.25">
      <c r="A17" s="10"/>
      <c r="B17" s="11">
        <v>5</v>
      </c>
      <c r="C17" s="98" t="s">
        <v>366</v>
      </c>
      <c r="D17" s="10"/>
      <c r="E17" s="10"/>
      <c r="F17" s="10"/>
      <c r="G17" s="12"/>
      <c r="H17" s="12"/>
      <c r="I17" s="12"/>
      <c r="J17" s="12"/>
      <c r="K17" s="12"/>
      <c r="L17" s="12"/>
      <c r="M17" s="12"/>
      <c r="N17" s="12"/>
    </row>
    <row r="18" spans="1:14" s="13" customFormat="1" ht="42.75" customHeight="1" x14ac:dyDescent="0.25">
      <c r="A18" s="10"/>
      <c r="B18" s="11">
        <v>6</v>
      </c>
      <c r="C18" s="98" t="s">
        <v>367</v>
      </c>
      <c r="D18" s="10"/>
      <c r="E18" s="10"/>
      <c r="F18" s="10"/>
      <c r="G18" s="12"/>
      <c r="H18" s="12"/>
      <c r="I18" s="12"/>
      <c r="J18" s="12"/>
      <c r="K18" s="12"/>
      <c r="L18" s="12"/>
      <c r="M18" s="12"/>
      <c r="N18" s="12"/>
    </row>
    <row r="19" spans="1:14" s="13" customFormat="1" ht="42.75" customHeight="1" x14ac:dyDescent="0.25">
      <c r="A19" s="10"/>
      <c r="B19" s="11">
        <v>7</v>
      </c>
      <c r="C19" s="98" t="s">
        <v>368</v>
      </c>
      <c r="D19" s="10"/>
      <c r="E19" s="10"/>
      <c r="F19" s="10"/>
      <c r="G19" s="12"/>
      <c r="H19" s="12"/>
      <c r="I19" s="12"/>
      <c r="J19" s="12"/>
      <c r="K19" s="12"/>
      <c r="L19" s="12"/>
      <c r="M19" s="12"/>
      <c r="N19" s="12"/>
    </row>
    <row r="20" spans="1:14" s="13" customFormat="1" ht="42.75" customHeight="1" x14ac:dyDescent="0.25">
      <c r="A20" s="10"/>
      <c r="B20" s="11">
        <v>8</v>
      </c>
      <c r="C20" s="98" t="s">
        <v>369</v>
      </c>
      <c r="D20" s="10"/>
      <c r="E20" s="10"/>
      <c r="F20" s="10"/>
      <c r="G20" s="12"/>
      <c r="H20" s="12"/>
      <c r="I20" s="12"/>
      <c r="J20" s="12"/>
      <c r="K20" s="12"/>
      <c r="L20" s="12"/>
      <c r="M20" s="12"/>
      <c r="N20" s="12"/>
    </row>
    <row r="21" spans="1:14" s="13" customFormat="1" ht="42.75" customHeight="1" x14ac:dyDescent="0.25">
      <c r="A21" s="10"/>
      <c r="B21" s="11">
        <v>9</v>
      </c>
      <c r="C21" s="98" t="s">
        <v>370</v>
      </c>
      <c r="D21" s="10"/>
      <c r="E21" s="10"/>
      <c r="F21" s="10"/>
      <c r="G21" s="12"/>
      <c r="H21" s="12"/>
      <c r="I21" s="12"/>
      <c r="J21" s="12"/>
      <c r="K21" s="12"/>
      <c r="L21" s="12"/>
      <c r="M21" s="12"/>
      <c r="N21" s="12"/>
    </row>
    <row r="22" spans="1:14" s="13" customFormat="1" ht="42.75" customHeight="1" x14ac:dyDescent="0.25">
      <c r="A22" s="10"/>
      <c r="B22" s="11">
        <v>10</v>
      </c>
      <c r="C22" s="98" t="s">
        <v>371</v>
      </c>
      <c r="D22" s="10"/>
      <c r="E22" s="10"/>
      <c r="F22" s="10"/>
      <c r="G22" s="12"/>
      <c r="H22" s="12"/>
      <c r="I22" s="12"/>
      <c r="J22" s="12"/>
      <c r="K22" s="12"/>
      <c r="L22" s="12"/>
      <c r="M22" s="12"/>
      <c r="N22" s="12"/>
    </row>
    <row r="23" spans="1:14" s="13" customFormat="1" ht="42.75" customHeight="1" thickBot="1" x14ac:dyDescent="0.3">
      <c r="A23" s="10"/>
      <c r="B23" s="11">
        <v>11</v>
      </c>
      <c r="C23" s="99" t="s">
        <v>372</v>
      </c>
      <c r="D23" s="10"/>
      <c r="E23" s="10"/>
      <c r="F23" s="10"/>
      <c r="G23" s="12"/>
      <c r="H23" s="12"/>
      <c r="I23" s="12"/>
      <c r="J23" s="12"/>
      <c r="K23" s="12"/>
      <c r="L23" s="12"/>
      <c r="M23" s="12"/>
      <c r="N23" s="12"/>
    </row>
  </sheetData>
  <hyperlinks>
    <hyperlink ref="C13" location="'Arab-FDI projects-Q1 2021'!A1" display="مشاريع الاستثمار الأجنبي المباشر في الدول العربية خلال الربع الاول من 2021/ FDI Projects in Arab Countries- Q1 2021" xr:uid="{1A595213-A31C-4331-8491-EDA62EC75EAA}"/>
    <hyperlink ref="C14" location="'Arab-FDI projects-source'!A1" display="أهم الدول المستثمرة للمشاريع الاجنبية في الدول العربية في الربع الاول لعام 2021/Most important countries investing  in  Arab countries - Q1 2021" xr:uid="{6E5F5FF6-33BC-4FE5-8503-A2E4713CCC9D}"/>
    <hyperlink ref="C15" location="'Arab-FDI projects-companies'!A1" display="أهم الشركات المستثمرة للمشاريع الأجنبية في الدول العربية في الربع الأول لعام2021/Most important foreign companies investing  in  Arab countries - Q1 2021" xr:uid="{AE72E736-ECB0-4C3B-88EC-8D3620BE121B}"/>
    <hyperlink ref="C16" location="'Arab-FDI projects-destinations'!A1" display="أهم الدول العربية المستقبلة للمشاريع الأجنبية في الربع الاول لعام/ Most important Arab countries receving FDI - Q1 2021" xr:uid="{52F381BB-470C-469C-8C1E-8188410F7027}"/>
    <hyperlink ref="C17" location="'Arab-FDI projects-Cities'!A1" display="أهم المدن العربية المستقبلة للمشاريع الأجنبية في الربع الأول لعام2021  /Most important Arab Cities receving FDI - Q1 2021" xr:uid="{A07EBABD-BAD1-4B0C-853C-B40798CB0497}"/>
    <hyperlink ref="C18" location="'Arab-FDI projects-Sectors'!A1" display="أهم القطاعات المستقبلة للمشاريع الأجنبية في الربع الأول لعام 2021 / Most important Sectors receving FD in Arab countries - Q1 2021" xr:uid="{34CFD323-216E-4B66-8374-AE23D2B6B919}"/>
    <hyperlink ref="C19" location="'Arab-FDI projects-Activities'!A1" display="أهم الأنشطة المستقبلة للمشاريع الأجنبية في الربع الأول لعام 2021 / Most important Activities  receving FD in Arab countries - Q1 2021" xr:uid="{4C3637C4-0DB2-433C-BC41-C4A129B8C0D8}"/>
    <hyperlink ref="C20" location="'Arab FDI- signals'!A1" display="اعلانات نوايا الاستثمار في الدول العربية خلال الثلث الأول من العام   2021 /FDI Signals in Arab countries -  first four months of 2021" xr:uid="{81B61395-5316-4598-A3DC-86D0E571EC0A}"/>
    <hyperlink ref="C21" location="'Intra-arab FDI'!A1" display="مشاريع الاستثمار العربي البيني خلال الربع الأول من2021   /Intra-Arab FDI in Q1 2021  " xr:uid="{B480C0E5-674E-413E-91B9-DF57F195DC79}"/>
    <hyperlink ref="C22" location="'Intra-arab FDI projects'!A1" display="مشاريع الاستثمار العربي البيني في الربع الاول لعام 2021 /Intra-Arab FDI projects in Q1 2021" xr:uid="{ED49ED42-9402-4A98-AB29-F5CD0416E4B9}"/>
    <hyperlink ref="C23" location="'Intra-arab FDI- Destination'!A1" display="الدول العربية المستقبلة  للمشاريع العربية خلال الربع الأول من 2021 /  Arab countries receving Intra-FDI projects - Q1 2021" xr:uid="{40A253FD-1B46-4498-AD92-CD476DAA20EC}"/>
  </hyperlinks>
  <printOptions horizontalCentered="1" verticalCentered="1"/>
  <pageMargins left="0" right="0" top="0" bottom="0" header="0" footer="0"/>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B80BF-7739-40B2-90F0-35B63C5D098E}">
  <sheetPr>
    <tabColor rgb="FF00B050"/>
  </sheetPr>
  <dimension ref="A1:I20"/>
  <sheetViews>
    <sheetView workbookViewId="0">
      <selection activeCell="I8" sqref="I8"/>
    </sheetView>
  </sheetViews>
  <sheetFormatPr defaultRowHeight="15" x14ac:dyDescent="0.25"/>
  <cols>
    <col min="1" max="1" width="14.28515625" customWidth="1"/>
    <col min="2" max="2" width="21.5703125" customWidth="1"/>
    <col min="3" max="3" width="18.42578125" customWidth="1"/>
    <col min="4" max="4" width="19.85546875" customWidth="1"/>
    <col min="5" max="5" width="20" customWidth="1"/>
    <col min="9" max="9" width="16.7109375" customWidth="1"/>
  </cols>
  <sheetData>
    <row r="1" spans="1:9" ht="51" customHeight="1" thickBot="1" x14ac:dyDescent="0.3">
      <c r="A1" s="107" t="s">
        <v>249</v>
      </c>
      <c r="B1" s="107"/>
      <c r="C1" s="107"/>
      <c r="D1" s="107"/>
      <c r="E1" s="107"/>
      <c r="H1" s="1"/>
      <c r="I1" s="14" t="s">
        <v>14</v>
      </c>
    </row>
    <row r="2" spans="1:9" ht="48" customHeight="1" x14ac:dyDescent="0.25">
      <c r="A2" s="35" t="s">
        <v>233</v>
      </c>
      <c r="B2" s="35" t="s">
        <v>232</v>
      </c>
      <c r="C2" s="35" t="s">
        <v>234</v>
      </c>
      <c r="D2" s="35" t="s">
        <v>254</v>
      </c>
      <c r="E2" s="35" t="s">
        <v>235</v>
      </c>
    </row>
    <row r="3" spans="1:9" ht="37.5" customHeight="1" x14ac:dyDescent="0.25">
      <c r="A3" s="36">
        <v>2021</v>
      </c>
      <c r="B3" s="37" t="s">
        <v>238</v>
      </c>
      <c r="C3" s="36">
        <v>27</v>
      </c>
      <c r="D3" s="38">
        <v>1272</v>
      </c>
      <c r="E3" s="38">
        <v>2614</v>
      </c>
    </row>
    <row r="4" spans="1:9" ht="37.5" customHeight="1" x14ac:dyDescent="0.25">
      <c r="A4" s="39">
        <v>2021</v>
      </c>
      <c r="B4" s="40" t="s">
        <v>239</v>
      </c>
      <c r="C4" s="39">
        <v>22</v>
      </c>
      <c r="D4" s="41">
        <v>956</v>
      </c>
      <c r="E4" s="41">
        <v>4324</v>
      </c>
    </row>
    <row r="5" spans="1:9" ht="37.5" customHeight="1" x14ac:dyDescent="0.25">
      <c r="A5" s="36">
        <v>2021</v>
      </c>
      <c r="B5" s="37" t="s">
        <v>240</v>
      </c>
      <c r="C5" s="36">
        <v>66</v>
      </c>
      <c r="D5" s="38">
        <v>3267</v>
      </c>
      <c r="E5" s="38">
        <v>6470</v>
      </c>
    </row>
    <row r="6" spans="1:9" ht="37.5" customHeight="1" x14ac:dyDescent="0.25">
      <c r="A6" s="42">
        <v>2021</v>
      </c>
      <c r="B6" s="43" t="s">
        <v>241</v>
      </c>
      <c r="C6" s="42">
        <f>SUM(C3:C5)</f>
        <v>115</v>
      </c>
      <c r="D6" s="44">
        <f t="shared" ref="D6:E6" si="0">SUM(D3:D5)</f>
        <v>5495</v>
      </c>
      <c r="E6" s="44">
        <f t="shared" si="0"/>
        <v>13408</v>
      </c>
    </row>
    <row r="7" spans="1:9" ht="37.5" customHeight="1" x14ac:dyDescent="0.25">
      <c r="A7" s="39">
        <v>2020</v>
      </c>
      <c r="B7" s="40" t="s">
        <v>242</v>
      </c>
      <c r="C7" s="39">
        <v>92</v>
      </c>
      <c r="D7" s="41">
        <v>3605</v>
      </c>
      <c r="E7" s="41">
        <v>6809</v>
      </c>
    </row>
    <row r="8" spans="1:9" ht="37.5" customHeight="1" x14ac:dyDescent="0.25">
      <c r="A8" s="36">
        <v>2020</v>
      </c>
      <c r="B8" s="37" t="s">
        <v>239</v>
      </c>
      <c r="C8" s="36">
        <v>76</v>
      </c>
      <c r="D8" s="38">
        <v>7271</v>
      </c>
      <c r="E8" s="38">
        <v>11571</v>
      </c>
    </row>
    <row r="9" spans="1:9" ht="37.5" customHeight="1" x14ac:dyDescent="0.25">
      <c r="A9" s="39">
        <v>2020</v>
      </c>
      <c r="B9" s="40" t="s">
        <v>240</v>
      </c>
      <c r="C9" s="39">
        <v>40</v>
      </c>
      <c r="D9" s="41">
        <v>1284</v>
      </c>
      <c r="E9" s="41">
        <v>3443</v>
      </c>
    </row>
    <row r="10" spans="1:9" ht="37.5" customHeight="1" x14ac:dyDescent="0.25">
      <c r="A10" s="42">
        <v>2020</v>
      </c>
      <c r="B10" s="43" t="s">
        <v>243</v>
      </c>
      <c r="C10" s="42">
        <f>SUM(C7:C9)</f>
        <v>208</v>
      </c>
      <c r="D10" s="44">
        <f>SUM(D7:D9)</f>
        <v>12160</v>
      </c>
      <c r="E10" s="44">
        <f>SUM(E7:E9)</f>
        <v>21823</v>
      </c>
    </row>
    <row r="11" spans="1:9" ht="37.5" customHeight="1" x14ac:dyDescent="0.25">
      <c r="A11" s="39">
        <v>2020</v>
      </c>
      <c r="B11" s="40" t="s">
        <v>244</v>
      </c>
      <c r="C11" s="39">
        <v>54</v>
      </c>
      <c r="D11" s="41">
        <v>1328</v>
      </c>
      <c r="E11" s="41">
        <v>4528</v>
      </c>
    </row>
    <row r="12" spans="1:9" ht="37.5" customHeight="1" x14ac:dyDescent="0.25">
      <c r="A12" s="36">
        <v>2020</v>
      </c>
      <c r="B12" s="37" t="s">
        <v>245</v>
      </c>
      <c r="C12" s="36">
        <v>58</v>
      </c>
      <c r="D12" s="38">
        <v>1376</v>
      </c>
      <c r="E12" s="38">
        <v>4042</v>
      </c>
    </row>
    <row r="13" spans="1:9" ht="37.5" customHeight="1" x14ac:dyDescent="0.25">
      <c r="A13" s="39">
        <v>2020</v>
      </c>
      <c r="B13" s="40" t="s">
        <v>246</v>
      </c>
      <c r="C13" s="39">
        <v>56</v>
      </c>
      <c r="D13" s="41">
        <v>2425</v>
      </c>
      <c r="E13" s="41">
        <v>4060</v>
      </c>
    </row>
    <row r="14" spans="1:9" ht="38.25" customHeight="1" x14ac:dyDescent="0.25">
      <c r="A14" s="42">
        <v>2020</v>
      </c>
      <c r="B14" s="43" t="s">
        <v>247</v>
      </c>
      <c r="C14" s="42">
        <f>SUM(C11:C13)</f>
        <v>168</v>
      </c>
      <c r="D14" s="44">
        <f t="shared" ref="D14:E14" si="1">SUM(D11:D13)</f>
        <v>5129</v>
      </c>
      <c r="E14" s="44">
        <f t="shared" si="1"/>
        <v>12630</v>
      </c>
    </row>
    <row r="15" spans="1:9" ht="38.25" customHeight="1" x14ac:dyDescent="0.25">
      <c r="A15" s="45">
        <v>2020</v>
      </c>
      <c r="B15" s="46" t="s">
        <v>248</v>
      </c>
      <c r="C15" s="45">
        <v>617</v>
      </c>
      <c r="D15" s="47">
        <v>34011</v>
      </c>
      <c r="E15" s="47">
        <v>54190</v>
      </c>
    </row>
    <row r="16" spans="1:9" ht="33" customHeight="1" x14ac:dyDescent="0.25">
      <c r="A16" s="108" t="s">
        <v>252</v>
      </c>
      <c r="B16" s="108"/>
      <c r="C16" s="48">
        <f>C6-C10</f>
        <v>-93</v>
      </c>
      <c r="D16" s="48">
        <f t="shared" ref="D16:E16" si="2">D6-D10</f>
        <v>-6665</v>
      </c>
      <c r="E16" s="48">
        <f t="shared" si="2"/>
        <v>-8415</v>
      </c>
    </row>
    <row r="17" spans="1:5" ht="31.5" customHeight="1" x14ac:dyDescent="0.25">
      <c r="A17" s="109" t="s">
        <v>237</v>
      </c>
      <c r="B17" s="109"/>
      <c r="C17" s="49">
        <f>C16/C10*100</f>
        <v>-44.711538461538467</v>
      </c>
      <c r="D17" s="49">
        <f t="shared" ref="D17:E17" si="3">D16/D10*100</f>
        <v>-54.810855263157897</v>
      </c>
      <c r="E17" s="49">
        <f t="shared" si="3"/>
        <v>-38.560234614855887</v>
      </c>
    </row>
    <row r="18" spans="1:5" ht="37.5" customHeight="1" x14ac:dyDescent="0.25">
      <c r="A18" s="108" t="s">
        <v>253</v>
      </c>
      <c r="B18" s="108"/>
      <c r="C18" s="50">
        <f>C6-C14</f>
        <v>-53</v>
      </c>
      <c r="D18" s="50">
        <f t="shared" ref="D18:E18" si="4">D6-D14</f>
        <v>366</v>
      </c>
      <c r="E18" s="50">
        <f t="shared" si="4"/>
        <v>778</v>
      </c>
    </row>
    <row r="19" spans="1:5" ht="32.25" customHeight="1" x14ac:dyDescent="0.25">
      <c r="A19" s="109" t="s">
        <v>236</v>
      </c>
      <c r="B19" s="109"/>
      <c r="C19" s="49">
        <f>C18/C14*100</f>
        <v>-31.547619047619047</v>
      </c>
      <c r="D19" s="49">
        <f t="shared" ref="D19:E19" si="5">D18/D14*100</f>
        <v>7.1358939364398521</v>
      </c>
      <c r="E19" s="49">
        <f t="shared" si="5"/>
        <v>6.1599366587490101</v>
      </c>
    </row>
    <row r="20" spans="1:5" x14ac:dyDescent="0.25">
      <c r="A20" s="51" t="s">
        <v>250</v>
      </c>
      <c r="B20" s="51"/>
      <c r="C20" s="51"/>
      <c r="D20" s="51"/>
      <c r="E20" s="51" t="s">
        <v>251</v>
      </c>
    </row>
  </sheetData>
  <mergeCells count="5">
    <mergeCell ref="A1:E1"/>
    <mergeCell ref="A16:B16"/>
    <mergeCell ref="A17:B17"/>
    <mergeCell ref="A18:B18"/>
    <mergeCell ref="A19:B19"/>
  </mergeCells>
  <printOptions horizontalCentered="1" verticalCentered="1"/>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C6240-A84D-41C2-A1E8-488A8B8CAB8C}">
  <sheetPr>
    <tabColor rgb="FF00B050"/>
  </sheetPr>
  <dimension ref="A1:K15"/>
  <sheetViews>
    <sheetView workbookViewId="0">
      <selection activeCell="C27" sqref="C27"/>
    </sheetView>
  </sheetViews>
  <sheetFormatPr defaultColWidth="9.140625" defaultRowHeight="15" x14ac:dyDescent="0.25"/>
  <cols>
    <col min="1" max="1" width="24.42578125" style="1" customWidth="1"/>
    <col min="2" max="2" width="17.85546875" style="1" customWidth="1"/>
    <col min="3" max="3" width="15" style="1" customWidth="1"/>
    <col min="4" max="4" width="17.85546875" style="1" customWidth="1"/>
    <col min="5" max="5" width="20.140625" style="1" customWidth="1"/>
    <col min="6" max="6" width="21.5703125" style="1" customWidth="1"/>
    <col min="7" max="7" width="17.28515625" style="1" customWidth="1"/>
    <col min="8" max="10" width="9.140625" style="1"/>
    <col min="11" max="11" width="15.85546875" style="1" customWidth="1"/>
    <col min="12" max="16384" width="9.140625" style="1"/>
  </cols>
  <sheetData>
    <row r="1" spans="1:11" ht="57.75" customHeight="1" thickBot="1" x14ac:dyDescent="0.3">
      <c r="A1" s="110" t="s">
        <v>273</v>
      </c>
      <c r="B1" s="111"/>
      <c r="C1" s="111"/>
      <c r="D1" s="111"/>
      <c r="E1" s="111"/>
      <c r="F1" s="111"/>
      <c r="G1" s="112"/>
      <c r="K1" s="100" t="s">
        <v>14</v>
      </c>
    </row>
    <row r="2" spans="1:11" ht="48" customHeight="1" x14ac:dyDescent="0.25">
      <c r="A2" s="35" t="s">
        <v>255</v>
      </c>
      <c r="B2" s="35" t="s">
        <v>256</v>
      </c>
      <c r="C2" s="35" t="s">
        <v>257</v>
      </c>
      <c r="D2" s="35" t="s">
        <v>258</v>
      </c>
      <c r="E2" s="35" t="s">
        <v>259</v>
      </c>
      <c r="F2" s="35" t="s">
        <v>274</v>
      </c>
      <c r="G2" s="35" t="s">
        <v>260</v>
      </c>
    </row>
    <row r="3" spans="1:11" ht="30.75" customHeight="1" x14ac:dyDescent="0.25">
      <c r="A3" s="52" t="s">
        <v>262</v>
      </c>
      <c r="B3" s="53">
        <v>22</v>
      </c>
      <c r="C3" s="53">
        <v>20</v>
      </c>
      <c r="D3" s="54">
        <v>3007</v>
      </c>
      <c r="E3" s="53">
        <v>90</v>
      </c>
      <c r="F3" s="55">
        <v>1543.4</v>
      </c>
      <c r="G3" s="53">
        <v>70.2</v>
      </c>
    </row>
    <row r="4" spans="1:11" ht="31.5" customHeight="1" x14ac:dyDescent="0.25">
      <c r="A4" s="56" t="s">
        <v>261</v>
      </c>
      <c r="B4" s="57">
        <v>14</v>
      </c>
      <c r="C4" s="57">
        <v>6</v>
      </c>
      <c r="D4" s="58">
        <v>1001</v>
      </c>
      <c r="E4" s="57">
        <v>71</v>
      </c>
      <c r="F4" s="59">
        <v>349.4</v>
      </c>
      <c r="G4" s="57">
        <v>25</v>
      </c>
    </row>
    <row r="5" spans="1:11" ht="30.75" customHeight="1" x14ac:dyDescent="0.25">
      <c r="A5" s="52" t="s">
        <v>263</v>
      </c>
      <c r="B5" s="53">
        <v>13</v>
      </c>
      <c r="C5" s="53">
        <v>13</v>
      </c>
      <c r="D5" s="54">
        <v>353</v>
      </c>
      <c r="E5" s="53">
        <v>27</v>
      </c>
      <c r="F5" s="55">
        <v>61.2</v>
      </c>
      <c r="G5" s="53">
        <v>4.7</v>
      </c>
    </row>
    <row r="6" spans="1:11" ht="31.5" customHeight="1" x14ac:dyDescent="0.25">
      <c r="A6" s="56" t="s">
        <v>264</v>
      </c>
      <c r="B6" s="57">
        <v>11</v>
      </c>
      <c r="C6" s="57">
        <v>9</v>
      </c>
      <c r="D6" s="58">
        <v>2139</v>
      </c>
      <c r="E6" s="57">
        <v>194</v>
      </c>
      <c r="F6" s="59">
        <v>1314.9</v>
      </c>
      <c r="G6" s="57">
        <v>119.5</v>
      </c>
    </row>
    <row r="7" spans="1:11" ht="30.75" customHeight="1" x14ac:dyDescent="0.25">
      <c r="A7" s="52" t="s">
        <v>265</v>
      </c>
      <c r="B7" s="53">
        <v>7</v>
      </c>
      <c r="C7" s="53">
        <v>5</v>
      </c>
      <c r="D7" s="54">
        <v>645</v>
      </c>
      <c r="E7" s="53">
        <v>92</v>
      </c>
      <c r="F7" s="55">
        <v>737.3</v>
      </c>
      <c r="G7" s="53">
        <v>105.3</v>
      </c>
    </row>
    <row r="8" spans="1:11" ht="31.5" customHeight="1" x14ac:dyDescent="0.25">
      <c r="A8" s="56" t="s">
        <v>266</v>
      </c>
      <c r="B8" s="57">
        <v>7</v>
      </c>
      <c r="C8" s="57">
        <v>4</v>
      </c>
      <c r="D8" s="58">
        <v>83</v>
      </c>
      <c r="E8" s="57">
        <v>11</v>
      </c>
      <c r="F8" s="59">
        <v>29</v>
      </c>
      <c r="G8" s="57">
        <v>4.0999999999999996</v>
      </c>
    </row>
    <row r="9" spans="1:11" ht="30.75" customHeight="1" x14ac:dyDescent="0.25">
      <c r="A9" s="52" t="s">
        <v>267</v>
      </c>
      <c r="B9" s="53">
        <v>5</v>
      </c>
      <c r="C9" s="53">
        <v>5</v>
      </c>
      <c r="D9" s="54">
        <v>172</v>
      </c>
      <c r="E9" s="53">
        <v>34</v>
      </c>
      <c r="F9" s="55">
        <v>44.4</v>
      </c>
      <c r="G9" s="53">
        <v>8.9</v>
      </c>
    </row>
    <row r="10" spans="1:11" ht="31.5" customHeight="1" x14ac:dyDescent="0.25">
      <c r="A10" s="56" t="s">
        <v>268</v>
      </c>
      <c r="B10" s="57">
        <v>4</v>
      </c>
      <c r="C10" s="57">
        <v>3</v>
      </c>
      <c r="D10" s="58">
        <v>1030</v>
      </c>
      <c r="E10" s="57">
        <v>257</v>
      </c>
      <c r="F10" s="59">
        <v>87.8</v>
      </c>
      <c r="G10" s="57">
        <v>21.9</v>
      </c>
    </row>
    <row r="11" spans="1:11" ht="30.75" customHeight="1" x14ac:dyDescent="0.25">
      <c r="A11" s="52" t="s">
        <v>269</v>
      </c>
      <c r="B11" s="53">
        <v>3</v>
      </c>
      <c r="C11" s="53">
        <v>3</v>
      </c>
      <c r="D11" s="54">
        <v>205</v>
      </c>
      <c r="E11" s="53">
        <v>68</v>
      </c>
      <c r="F11" s="55">
        <v>29.9</v>
      </c>
      <c r="G11" s="53">
        <v>10</v>
      </c>
    </row>
    <row r="12" spans="1:11" ht="31.5" customHeight="1" x14ac:dyDescent="0.25">
      <c r="A12" s="56" t="s">
        <v>270</v>
      </c>
      <c r="B12" s="57">
        <v>3</v>
      </c>
      <c r="C12" s="57">
        <v>2</v>
      </c>
      <c r="D12" s="58">
        <v>318</v>
      </c>
      <c r="E12" s="57">
        <v>106</v>
      </c>
      <c r="F12" s="59">
        <v>29.6</v>
      </c>
      <c r="G12" s="57">
        <v>9.9</v>
      </c>
    </row>
    <row r="13" spans="1:11" ht="30.75" customHeight="1" x14ac:dyDescent="0.25">
      <c r="A13" s="52" t="s">
        <v>271</v>
      </c>
      <c r="B13" s="53">
        <v>22</v>
      </c>
      <c r="C13" s="53">
        <v>22</v>
      </c>
      <c r="D13" s="54">
        <v>4455</v>
      </c>
      <c r="E13" s="53">
        <v>202</v>
      </c>
      <c r="F13" s="55">
        <v>1269</v>
      </c>
      <c r="G13" s="53">
        <v>57.7</v>
      </c>
    </row>
    <row r="14" spans="1:11" ht="34.5" customHeight="1" x14ac:dyDescent="0.25">
      <c r="A14" s="60" t="s">
        <v>272</v>
      </c>
      <c r="B14" s="60">
        <v>111</v>
      </c>
      <c r="C14" s="60">
        <v>92</v>
      </c>
      <c r="D14" s="61">
        <v>13408</v>
      </c>
      <c r="E14" s="60">
        <v>120</v>
      </c>
      <c r="F14" s="62">
        <v>5495.8</v>
      </c>
      <c r="G14" s="60">
        <v>49.5</v>
      </c>
    </row>
    <row r="15" spans="1:11" x14ac:dyDescent="0.25">
      <c r="A15" s="51" t="s">
        <v>250</v>
      </c>
      <c r="B15" s="51"/>
      <c r="C15" s="51"/>
      <c r="D15" s="51"/>
      <c r="E15" s="51"/>
      <c r="F15" s="51"/>
      <c r="G15" s="51" t="s">
        <v>251</v>
      </c>
    </row>
  </sheetData>
  <mergeCells count="1">
    <mergeCell ref="A1:G1"/>
  </mergeCells>
  <printOptions horizontalCentered="1" verticalCentered="1"/>
  <pageMargins left="0" right="0" top="0" bottom="0"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67EB6-47EB-4415-A585-3E0661C27DB8}">
  <sheetPr>
    <tabColor rgb="FF00B050"/>
  </sheetPr>
  <dimension ref="A1:H13"/>
  <sheetViews>
    <sheetView workbookViewId="0">
      <selection activeCell="C27" sqref="C27"/>
    </sheetView>
  </sheetViews>
  <sheetFormatPr defaultColWidth="9.140625" defaultRowHeight="15" x14ac:dyDescent="0.25"/>
  <cols>
    <col min="1" max="1" width="37.7109375" style="1" customWidth="1"/>
    <col min="2" max="2" width="19" style="1" customWidth="1"/>
    <col min="3" max="3" width="20.140625" style="1" customWidth="1"/>
    <col min="4" max="4" width="22.85546875" style="1" customWidth="1"/>
    <col min="5" max="5" width="20.42578125" style="1" customWidth="1"/>
    <col min="6" max="6" width="10.85546875" style="1" customWidth="1"/>
    <col min="7" max="7" width="7.42578125" style="1" customWidth="1"/>
    <col min="8" max="8" width="16.85546875" style="1" bestFit="1" customWidth="1"/>
    <col min="9" max="9" width="18.140625" style="1" bestFit="1" customWidth="1"/>
    <col min="10" max="16384" width="9.140625" style="1"/>
  </cols>
  <sheetData>
    <row r="1" spans="1:8" ht="53.25" customHeight="1" thickBot="1" x14ac:dyDescent="0.3">
      <c r="A1" s="107" t="s">
        <v>276</v>
      </c>
      <c r="B1" s="107"/>
      <c r="C1" s="107"/>
      <c r="D1" s="107"/>
      <c r="E1" s="107"/>
      <c r="H1" s="100" t="s">
        <v>14</v>
      </c>
    </row>
    <row r="2" spans="1:8" ht="72" customHeight="1" x14ac:dyDescent="0.25">
      <c r="A2" s="35" t="s">
        <v>275</v>
      </c>
      <c r="B2" s="35" t="s">
        <v>258</v>
      </c>
      <c r="C2" s="35" t="s">
        <v>259</v>
      </c>
      <c r="D2" s="35" t="s">
        <v>274</v>
      </c>
      <c r="E2" s="35" t="s">
        <v>260</v>
      </c>
    </row>
    <row r="3" spans="1:8" ht="33" customHeight="1" x14ac:dyDescent="0.25">
      <c r="A3" s="52" t="s">
        <v>19</v>
      </c>
      <c r="B3" s="54">
        <v>586</v>
      </c>
      <c r="C3" s="53">
        <v>83</v>
      </c>
      <c r="D3" s="53">
        <v>119.5</v>
      </c>
      <c r="E3" s="53">
        <v>17.100000000000001</v>
      </c>
    </row>
    <row r="4" spans="1:8" ht="37.5" customHeight="1" x14ac:dyDescent="0.25">
      <c r="A4" s="56" t="s">
        <v>20</v>
      </c>
      <c r="B4" s="58">
        <v>32</v>
      </c>
      <c r="C4" s="57">
        <v>8</v>
      </c>
      <c r="D4" s="59">
        <v>7.6</v>
      </c>
      <c r="E4" s="57">
        <v>1.9</v>
      </c>
    </row>
    <row r="5" spans="1:8" ht="33" customHeight="1" x14ac:dyDescent="0.25">
      <c r="A5" s="52" t="s">
        <v>21</v>
      </c>
      <c r="B5" s="54">
        <v>344</v>
      </c>
      <c r="C5" s="53">
        <v>114</v>
      </c>
      <c r="D5" s="53">
        <v>653.29999999999995</v>
      </c>
      <c r="E5" s="53">
        <v>217.8</v>
      </c>
    </row>
    <row r="6" spans="1:8" ht="37.5" customHeight="1" x14ac:dyDescent="0.25">
      <c r="A6" s="56" t="s">
        <v>22</v>
      </c>
      <c r="B6" s="58">
        <v>149</v>
      </c>
      <c r="C6" s="57">
        <v>49</v>
      </c>
      <c r="D6" s="59">
        <v>177.4</v>
      </c>
      <c r="E6" s="57">
        <v>59.1</v>
      </c>
    </row>
    <row r="7" spans="1:8" ht="33" customHeight="1" x14ac:dyDescent="0.25">
      <c r="A7" s="52" t="s">
        <v>23</v>
      </c>
      <c r="B7" s="54">
        <v>22</v>
      </c>
      <c r="C7" s="53">
        <v>11</v>
      </c>
      <c r="D7" s="53">
        <v>7.7</v>
      </c>
      <c r="E7" s="53">
        <v>3.9</v>
      </c>
    </row>
    <row r="8" spans="1:8" ht="37.5" customHeight="1" x14ac:dyDescent="0.25">
      <c r="A8" s="56" t="s">
        <v>24</v>
      </c>
      <c r="B8" s="58">
        <v>38</v>
      </c>
      <c r="C8" s="57">
        <v>19</v>
      </c>
      <c r="D8" s="59">
        <v>22.3</v>
      </c>
      <c r="E8" s="57">
        <v>11.2</v>
      </c>
    </row>
    <row r="9" spans="1:8" ht="33" customHeight="1" x14ac:dyDescent="0.25">
      <c r="A9" s="52" t="s">
        <v>25</v>
      </c>
      <c r="B9" s="54">
        <v>308</v>
      </c>
      <c r="C9" s="53">
        <v>154</v>
      </c>
      <c r="D9" s="53">
        <v>339</v>
      </c>
      <c r="E9" s="53">
        <v>169.5</v>
      </c>
    </row>
    <row r="10" spans="1:8" ht="37.5" customHeight="1" x14ac:dyDescent="0.25">
      <c r="A10" s="56" t="s">
        <v>26</v>
      </c>
      <c r="B10" s="58">
        <v>68</v>
      </c>
      <c r="C10" s="57">
        <v>34</v>
      </c>
      <c r="D10" s="59">
        <v>11</v>
      </c>
      <c r="E10" s="57">
        <v>5.5</v>
      </c>
    </row>
    <row r="11" spans="1:8" ht="33" customHeight="1" x14ac:dyDescent="0.25">
      <c r="A11" s="52" t="s">
        <v>27</v>
      </c>
      <c r="B11" s="54">
        <v>43</v>
      </c>
      <c r="C11" s="53">
        <v>21</v>
      </c>
      <c r="D11" s="53">
        <v>10.4</v>
      </c>
      <c r="E11" s="53">
        <v>5.2</v>
      </c>
    </row>
    <row r="12" spans="1:8" ht="37.5" customHeight="1" x14ac:dyDescent="0.25">
      <c r="A12" s="56" t="s">
        <v>28</v>
      </c>
      <c r="B12" s="58">
        <v>412</v>
      </c>
      <c r="C12" s="57">
        <v>206</v>
      </c>
      <c r="D12" s="59">
        <v>34.700000000000003</v>
      </c>
      <c r="E12" s="57">
        <v>17.399999999999999</v>
      </c>
    </row>
    <row r="13" spans="1:8" x14ac:dyDescent="0.25">
      <c r="A13" s="51" t="s">
        <v>250</v>
      </c>
      <c r="B13" s="51"/>
      <c r="C13" s="51"/>
      <c r="D13" s="51"/>
      <c r="E13" s="51" t="s">
        <v>251</v>
      </c>
    </row>
  </sheetData>
  <mergeCells count="1">
    <mergeCell ref="A1:E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17211-5B15-4DD9-81E0-A16DE7B35BF0}">
  <sheetPr>
    <tabColor rgb="FF00B050"/>
  </sheetPr>
  <dimension ref="A1:J15"/>
  <sheetViews>
    <sheetView workbookViewId="0">
      <selection activeCell="C27" sqref="C27"/>
    </sheetView>
  </sheetViews>
  <sheetFormatPr defaultColWidth="9.140625" defaultRowHeight="15" x14ac:dyDescent="0.25"/>
  <cols>
    <col min="1" max="1" width="23" style="1" customWidth="1"/>
    <col min="2" max="2" width="16" style="1" customWidth="1"/>
    <col min="3" max="3" width="15.140625" style="1" customWidth="1"/>
    <col min="4" max="4" width="16" style="1" customWidth="1"/>
    <col min="5" max="5" width="15.28515625" style="1" customWidth="1"/>
    <col min="6" max="6" width="19" style="1" customWidth="1"/>
    <col min="7" max="7" width="17.28515625" style="1" customWidth="1"/>
    <col min="8" max="8" width="9.140625" style="1"/>
    <col min="9" max="9" width="7.7109375" style="1" customWidth="1"/>
    <col min="10" max="10" width="16.85546875" style="1" customWidth="1"/>
    <col min="11" max="16384" width="9.140625" style="1"/>
  </cols>
  <sheetData>
    <row r="1" spans="1:10" ht="48.75" customHeight="1" thickBot="1" x14ac:dyDescent="0.3">
      <c r="A1" s="113" t="s">
        <v>277</v>
      </c>
      <c r="B1" s="114"/>
      <c r="C1" s="114"/>
      <c r="D1" s="114"/>
      <c r="E1" s="114"/>
      <c r="F1" s="114"/>
      <c r="G1" s="115"/>
      <c r="J1" s="100" t="s">
        <v>14</v>
      </c>
    </row>
    <row r="2" spans="1:10" ht="64.5" customHeight="1" x14ac:dyDescent="0.25">
      <c r="A2" s="35" t="s">
        <v>255</v>
      </c>
      <c r="B2" s="35" t="s">
        <v>256</v>
      </c>
      <c r="C2" s="35" t="s">
        <v>257</v>
      </c>
      <c r="D2" s="35" t="s">
        <v>258</v>
      </c>
      <c r="E2" s="35" t="s">
        <v>259</v>
      </c>
      <c r="F2" s="35" t="s">
        <v>274</v>
      </c>
      <c r="G2" s="35" t="s">
        <v>260</v>
      </c>
    </row>
    <row r="3" spans="1:10" ht="30" customHeight="1" x14ac:dyDescent="0.25">
      <c r="A3" s="52" t="s">
        <v>278</v>
      </c>
      <c r="B3" s="54">
        <v>37</v>
      </c>
      <c r="C3" s="53">
        <v>36</v>
      </c>
      <c r="D3" s="53">
        <v>1755</v>
      </c>
      <c r="E3" s="53">
        <v>47</v>
      </c>
      <c r="F3" s="53">
        <v>598.70000000000005</v>
      </c>
      <c r="G3" s="54">
        <v>16.2</v>
      </c>
    </row>
    <row r="4" spans="1:10" ht="30" customHeight="1" x14ac:dyDescent="0.25">
      <c r="A4" s="56" t="s">
        <v>279</v>
      </c>
      <c r="B4" s="58">
        <v>27</v>
      </c>
      <c r="C4" s="57">
        <v>25</v>
      </c>
      <c r="D4" s="59">
        <v>3791</v>
      </c>
      <c r="E4" s="57">
        <v>140</v>
      </c>
      <c r="F4" s="57">
        <v>1877.8</v>
      </c>
      <c r="G4" s="58">
        <v>69.5</v>
      </c>
    </row>
    <row r="5" spans="1:10" ht="30" customHeight="1" x14ac:dyDescent="0.25">
      <c r="A5" s="52" t="s">
        <v>280</v>
      </c>
      <c r="B5" s="54">
        <v>13</v>
      </c>
      <c r="C5" s="53">
        <v>10</v>
      </c>
      <c r="D5" s="53">
        <v>4658</v>
      </c>
      <c r="E5" s="53">
        <v>358</v>
      </c>
      <c r="F5" s="53">
        <v>2161.6999999999998</v>
      </c>
      <c r="G5" s="54">
        <v>166.3</v>
      </c>
    </row>
    <row r="6" spans="1:10" ht="30" customHeight="1" x14ac:dyDescent="0.25">
      <c r="A6" s="56" t="s">
        <v>281</v>
      </c>
      <c r="B6" s="58">
        <v>12</v>
      </c>
      <c r="C6" s="57">
        <v>11</v>
      </c>
      <c r="D6" s="59">
        <v>2048</v>
      </c>
      <c r="E6" s="57">
        <v>170</v>
      </c>
      <c r="F6" s="57">
        <v>380.7</v>
      </c>
      <c r="G6" s="58">
        <v>31.7</v>
      </c>
    </row>
    <row r="7" spans="1:10" ht="30" customHeight="1" x14ac:dyDescent="0.25">
      <c r="A7" s="52" t="s">
        <v>282</v>
      </c>
      <c r="B7" s="54">
        <v>8</v>
      </c>
      <c r="C7" s="53">
        <v>8</v>
      </c>
      <c r="D7" s="53">
        <v>308</v>
      </c>
      <c r="E7" s="53">
        <v>38</v>
      </c>
      <c r="F7" s="53">
        <v>100.2</v>
      </c>
      <c r="G7" s="54">
        <v>12.5</v>
      </c>
    </row>
    <row r="8" spans="1:10" ht="30" customHeight="1" x14ac:dyDescent="0.25">
      <c r="A8" s="56" t="s">
        <v>283</v>
      </c>
      <c r="B8" s="58">
        <v>3</v>
      </c>
      <c r="C8" s="57">
        <v>3</v>
      </c>
      <c r="D8" s="59">
        <v>230</v>
      </c>
      <c r="E8" s="57">
        <v>76</v>
      </c>
      <c r="F8" s="57">
        <v>262.7</v>
      </c>
      <c r="G8" s="58">
        <v>87.6</v>
      </c>
    </row>
    <row r="9" spans="1:10" ht="30" customHeight="1" x14ac:dyDescent="0.25">
      <c r="A9" s="52" t="s">
        <v>284</v>
      </c>
      <c r="B9" s="54">
        <v>2</v>
      </c>
      <c r="C9" s="53">
        <v>2</v>
      </c>
      <c r="D9" s="53">
        <v>93</v>
      </c>
      <c r="E9" s="53">
        <v>46</v>
      </c>
      <c r="F9" s="53">
        <v>21.9</v>
      </c>
      <c r="G9" s="54">
        <v>10.9</v>
      </c>
    </row>
    <row r="10" spans="1:10" ht="30" customHeight="1" x14ac:dyDescent="0.25">
      <c r="A10" s="56" t="s">
        <v>285</v>
      </c>
      <c r="B10" s="58">
        <v>2</v>
      </c>
      <c r="C10" s="57">
        <v>2</v>
      </c>
      <c r="D10" s="59">
        <v>258</v>
      </c>
      <c r="E10" s="57">
        <v>129</v>
      </c>
      <c r="F10" s="57">
        <v>11.9</v>
      </c>
      <c r="G10" s="58">
        <v>6</v>
      </c>
    </row>
    <row r="11" spans="1:10" ht="30" customHeight="1" x14ac:dyDescent="0.25">
      <c r="A11" s="52" t="s">
        <v>286</v>
      </c>
      <c r="B11" s="54">
        <v>1</v>
      </c>
      <c r="C11" s="53">
        <v>1</v>
      </c>
      <c r="D11" s="53">
        <v>14</v>
      </c>
      <c r="E11" s="53">
        <v>14</v>
      </c>
      <c r="F11" s="53">
        <v>10.5</v>
      </c>
      <c r="G11" s="54">
        <v>10.5</v>
      </c>
    </row>
    <row r="12" spans="1:10" ht="30" customHeight="1" x14ac:dyDescent="0.25">
      <c r="A12" s="56" t="s">
        <v>287</v>
      </c>
      <c r="B12" s="58">
        <v>1</v>
      </c>
      <c r="C12" s="57">
        <v>1</v>
      </c>
      <c r="D12" s="59">
        <v>91</v>
      </c>
      <c r="E12" s="57">
        <v>91</v>
      </c>
      <c r="F12" s="57">
        <v>27.5</v>
      </c>
      <c r="G12" s="58">
        <v>27.5</v>
      </c>
    </row>
    <row r="13" spans="1:10" ht="30" customHeight="1" x14ac:dyDescent="0.25">
      <c r="A13" s="52" t="s">
        <v>288</v>
      </c>
      <c r="B13" s="54">
        <v>5</v>
      </c>
      <c r="C13" s="53">
        <v>5</v>
      </c>
      <c r="D13" s="53">
        <v>236</v>
      </c>
      <c r="E13" s="53">
        <v>47</v>
      </c>
      <c r="F13" s="53">
        <v>73.2</v>
      </c>
      <c r="G13" s="54">
        <v>14.6</v>
      </c>
    </row>
    <row r="14" spans="1:10" ht="42" customHeight="1" x14ac:dyDescent="0.25">
      <c r="A14" s="63" t="s">
        <v>289</v>
      </c>
      <c r="B14" s="64">
        <v>111</v>
      </c>
      <c r="C14" s="65">
        <v>92</v>
      </c>
      <c r="D14" s="66">
        <v>13408</v>
      </c>
      <c r="E14" s="65">
        <v>120</v>
      </c>
      <c r="F14" s="63">
        <v>5495.8</v>
      </c>
      <c r="G14" s="64">
        <v>49.5</v>
      </c>
    </row>
    <row r="15" spans="1:10" x14ac:dyDescent="0.25">
      <c r="A15" s="51" t="s">
        <v>250</v>
      </c>
      <c r="B15" s="51"/>
      <c r="C15" s="51"/>
      <c r="D15" s="51"/>
      <c r="E15" s="51"/>
      <c r="F15" s="51"/>
      <c r="G15" s="51" t="s">
        <v>251</v>
      </c>
    </row>
  </sheetData>
  <mergeCells count="1">
    <mergeCell ref="A1:G1"/>
  </mergeCells>
  <printOptions horizontalCentered="1" verticalCentered="1"/>
  <pageMargins left="0" right="0" top="0" bottom="0" header="0" footer="0"/>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B9A87-304A-409E-AAD4-7788E9EBB1C9}">
  <sheetPr>
    <tabColor rgb="FF00B050"/>
  </sheetPr>
  <dimension ref="A1:J26"/>
  <sheetViews>
    <sheetView workbookViewId="0">
      <selection activeCell="C27" sqref="C27"/>
    </sheetView>
  </sheetViews>
  <sheetFormatPr defaultColWidth="9.140625" defaultRowHeight="15" x14ac:dyDescent="0.25"/>
  <cols>
    <col min="1" max="1" width="21" style="1" bestFit="1" customWidth="1"/>
    <col min="2" max="2" width="18.42578125" style="1" customWidth="1"/>
    <col min="3" max="3" width="19" style="1" customWidth="1"/>
    <col min="4" max="4" width="18.7109375" style="1" customWidth="1"/>
    <col min="5" max="5" width="22.5703125" style="1" customWidth="1"/>
    <col min="6" max="6" width="16" style="1" customWidth="1"/>
    <col min="7" max="7" width="26.85546875" style="1" customWidth="1"/>
    <col min="8" max="8" width="9.140625" style="1"/>
    <col min="9" max="9" width="7.28515625" style="1" customWidth="1"/>
    <col min="10" max="10" width="16.42578125" style="1" customWidth="1"/>
    <col min="11" max="16384" width="9.140625" style="1"/>
  </cols>
  <sheetData>
    <row r="1" spans="1:10" ht="54.75" customHeight="1" thickBot="1" x14ac:dyDescent="0.3">
      <c r="A1" s="116" t="s">
        <v>319</v>
      </c>
      <c r="B1" s="116"/>
      <c r="C1" s="116"/>
      <c r="D1" s="116"/>
      <c r="E1" s="116"/>
      <c r="F1" s="116"/>
      <c r="G1" s="116"/>
      <c r="J1" s="100" t="s">
        <v>14</v>
      </c>
    </row>
    <row r="2" spans="1:10" ht="42.75" customHeight="1" x14ac:dyDescent="0.25">
      <c r="A2" s="35" t="s">
        <v>290</v>
      </c>
      <c r="B2" s="35" t="s">
        <v>291</v>
      </c>
      <c r="C2" s="35" t="s">
        <v>292</v>
      </c>
      <c r="D2" s="35" t="s">
        <v>293</v>
      </c>
      <c r="E2" s="35" t="s">
        <v>294</v>
      </c>
      <c r="F2" s="35" t="s">
        <v>295</v>
      </c>
      <c r="G2" s="35" t="s">
        <v>296</v>
      </c>
    </row>
    <row r="3" spans="1:10" ht="25.5" customHeight="1" x14ac:dyDescent="0.25">
      <c r="A3" s="52" t="s">
        <v>297</v>
      </c>
      <c r="B3" s="69">
        <v>4</v>
      </c>
      <c r="C3" s="69">
        <v>3.6</v>
      </c>
      <c r="D3" s="70">
        <v>4</v>
      </c>
      <c r="E3" s="69">
        <v>4.3499999999999996</v>
      </c>
      <c r="F3" s="70">
        <v>2840</v>
      </c>
      <c r="G3" s="69">
        <v>641.5</v>
      </c>
    </row>
    <row r="4" spans="1:10" ht="25.5" customHeight="1" x14ac:dyDescent="0.25">
      <c r="A4" s="56" t="s">
        <v>298</v>
      </c>
      <c r="B4" s="71">
        <v>17</v>
      </c>
      <c r="C4" s="71">
        <v>15.32</v>
      </c>
      <c r="D4" s="72">
        <v>17</v>
      </c>
      <c r="E4" s="71">
        <v>18.48</v>
      </c>
      <c r="F4" s="73">
        <v>1501</v>
      </c>
      <c r="G4" s="71">
        <v>413.6</v>
      </c>
    </row>
    <row r="5" spans="1:10" ht="25.5" customHeight="1" x14ac:dyDescent="0.25">
      <c r="A5" s="52" t="s">
        <v>299</v>
      </c>
      <c r="B5" s="69">
        <v>1</v>
      </c>
      <c r="C5" s="69">
        <v>0.9</v>
      </c>
      <c r="D5" s="70">
        <v>1</v>
      </c>
      <c r="E5" s="69">
        <v>1.0900000000000001</v>
      </c>
      <c r="F5" s="70">
        <v>1147</v>
      </c>
      <c r="G5" s="69">
        <v>739</v>
      </c>
    </row>
    <row r="6" spans="1:10" ht="25.5" customHeight="1" x14ac:dyDescent="0.25">
      <c r="A6" s="56" t="s">
        <v>300</v>
      </c>
      <c r="B6" s="71">
        <v>27</v>
      </c>
      <c r="C6" s="71">
        <v>24.32</v>
      </c>
      <c r="D6" s="72">
        <v>27</v>
      </c>
      <c r="E6" s="71">
        <v>29.35</v>
      </c>
      <c r="F6" s="73">
        <v>1043</v>
      </c>
      <c r="G6" s="71">
        <v>226.8</v>
      </c>
    </row>
    <row r="7" spans="1:10" ht="25.5" customHeight="1" x14ac:dyDescent="0.25">
      <c r="A7" s="52" t="s">
        <v>301</v>
      </c>
      <c r="B7" s="69">
        <v>3</v>
      </c>
      <c r="C7" s="69">
        <v>2.7</v>
      </c>
      <c r="D7" s="70">
        <v>3</v>
      </c>
      <c r="E7" s="69">
        <v>3.26</v>
      </c>
      <c r="F7" s="70">
        <v>776</v>
      </c>
      <c r="G7" s="69">
        <v>91.2</v>
      </c>
    </row>
    <row r="8" spans="1:10" ht="25.5" customHeight="1" x14ac:dyDescent="0.25">
      <c r="A8" s="56" t="s">
        <v>302</v>
      </c>
      <c r="B8" s="71">
        <v>4</v>
      </c>
      <c r="C8" s="71">
        <v>3.6</v>
      </c>
      <c r="D8" s="72">
        <v>4</v>
      </c>
      <c r="E8" s="71">
        <v>4.3499999999999996</v>
      </c>
      <c r="F8" s="73">
        <v>515</v>
      </c>
      <c r="G8" s="71">
        <v>60.3</v>
      </c>
    </row>
    <row r="9" spans="1:10" ht="25.5" customHeight="1" x14ac:dyDescent="0.25">
      <c r="A9" s="52" t="s">
        <v>303</v>
      </c>
      <c r="B9" s="69">
        <v>3</v>
      </c>
      <c r="C9" s="69">
        <v>2.7</v>
      </c>
      <c r="D9" s="70">
        <v>3</v>
      </c>
      <c r="E9" s="69">
        <v>3.26</v>
      </c>
      <c r="F9" s="70">
        <v>353</v>
      </c>
      <c r="G9" s="69">
        <v>211.5</v>
      </c>
    </row>
    <row r="10" spans="1:10" ht="25.5" customHeight="1" x14ac:dyDescent="0.25">
      <c r="A10" s="56" t="s">
        <v>304</v>
      </c>
      <c r="B10" s="71">
        <v>4</v>
      </c>
      <c r="C10" s="71">
        <v>3.6</v>
      </c>
      <c r="D10" s="72">
        <v>4</v>
      </c>
      <c r="E10" s="71">
        <v>4.3499999999999996</v>
      </c>
      <c r="F10" s="73">
        <v>333</v>
      </c>
      <c r="G10" s="71">
        <v>118.8</v>
      </c>
    </row>
    <row r="11" spans="1:10" ht="25.5" customHeight="1" x14ac:dyDescent="0.25">
      <c r="A11" s="52" t="s">
        <v>305</v>
      </c>
      <c r="B11" s="69">
        <v>5</v>
      </c>
      <c r="C11" s="69">
        <v>4.5</v>
      </c>
      <c r="D11" s="70">
        <v>5</v>
      </c>
      <c r="E11" s="69">
        <v>5.43</v>
      </c>
      <c r="F11" s="70">
        <v>302</v>
      </c>
      <c r="G11" s="69">
        <v>86.7</v>
      </c>
    </row>
    <row r="12" spans="1:10" ht="25.5" customHeight="1" x14ac:dyDescent="0.25">
      <c r="A12" s="56" t="s">
        <v>306</v>
      </c>
      <c r="B12" s="71">
        <v>1</v>
      </c>
      <c r="C12" s="71">
        <v>0.9</v>
      </c>
      <c r="D12" s="72">
        <v>1</v>
      </c>
      <c r="E12" s="71">
        <v>1.0900000000000001</v>
      </c>
      <c r="F12" s="73">
        <v>269</v>
      </c>
      <c r="G12" s="71">
        <v>909.8</v>
      </c>
    </row>
    <row r="13" spans="1:10" ht="25.5" customHeight="1" x14ac:dyDescent="0.25">
      <c r="A13" s="52" t="s">
        <v>307</v>
      </c>
      <c r="B13" s="69">
        <v>6</v>
      </c>
      <c r="C13" s="69">
        <v>5.41</v>
      </c>
      <c r="D13" s="70">
        <v>6</v>
      </c>
      <c r="E13" s="69">
        <v>6.52</v>
      </c>
      <c r="F13" s="70">
        <v>215</v>
      </c>
      <c r="G13" s="69">
        <v>78.3</v>
      </c>
    </row>
    <row r="14" spans="1:10" ht="25.5" customHeight="1" x14ac:dyDescent="0.25">
      <c r="A14" s="56" t="s">
        <v>310</v>
      </c>
      <c r="B14" s="71">
        <v>1</v>
      </c>
      <c r="C14" s="71">
        <v>0.9</v>
      </c>
      <c r="D14" s="72">
        <v>1</v>
      </c>
      <c r="E14" s="71">
        <v>1.0900000000000001</v>
      </c>
      <c r="F14" s="73">
        <v>202</v>
      </c>
      <c r="G14" s="71">
        <v>100.2</v>
      </c>
    </row>
    <row r="15" spans="1:10" ht="25.5" customHeight="1" x14ac:dyDescent="0.25">
      <c r="A15" s="52" t="s">
        <v>308</v>
      </c>
      <c r="B15" s="69">
        <v>1</v>
      </c>
      <c r="C15" s="69">
        <v>0.9</v>
      </c>
      <c r="D15" s="70">
        <v>1</v>
      </c>
      <c r="E15" s="69">
        <v>1.0900000000000001</v>
      </c>
      <c r="F15" s="70">
        <v>190</v>
      </c>
      <c r="G15" s="69">
        <v>11.9</v>
      </c>
    </row>
    <row r="16" spans="1:10" ht="25.5" customHeight="1" x14ac:dyDescent="0.25">
      <c r="A16" s="56" t="s">
        <v>309</v>
      </c>
      <c r="B16" s="71">
        <v>1</v>
      </c>
      <c r="C16" s="71">
        <v>0.9</v>
      </c>
      <c r="D16" s="72">
        <v>1</v>
      </c>
      <c r="E16" s="71">
        <v>1.0900000000000001</v>
      </c>
      <c r="F16" s="73">
        <v>165</v>
      </c>
      <c r="G16" s="71">
        <v>321.39999999999998</v>
      </c>
    </row>
    <row r="17" spans="1:7" ht="25.5" customHeight="1" x14ac:dyDescent="0.25">
      <c r="A17" s="52" t="s">
        <v>311</v>
      </c>
      <c r="B17" s="69">
        <v>1</v>
      </c>
      <c r="C17" s="69">
        <v>0.9</v>
      </c>
      <c r="D17" s="70">
        <v>1</v>
      </c>
      <c r="E17" s="69">
        <v>1.0900000000000001</v>
      </c>
      <c r="F17" s="70">
        <v>165</v>
      </c>
      <c r="G17" s="69">
        <v>321.39999999999998</v>
      </c>
    </row>
    <row r="18" spans="1:7" ht="25.5" customHeight="1" x14ac:dyDescent="0.25">
      <c r="A18" s="52" t="s">
        <v>312</v>
      </c>
      <c r="B18" s="69">
        <v>1</v>
      </c>
      <c r="C18" s="69">
        <v>0.9</v>
      </c>
      <c r="D18" s="70">
        <v>1</v>
      </c>
      <c r="E18" s="69">
        <v>1.0900000000000001</v>
      </c>
      <c r="F18" s="70">
        <v>91</v>
      </c>
      <c r="G18" s="69">
        <v>27.5</v>
      </c>
    </row>
    <row r="19" spans="1:7" ht="25.5" customHeight="1" x14ac:dyDescent="0.25">
      <c r="A19" s="56" t="s">
        <v>313</v>
      </c>
      <c r="B19" s="71">
        <v>1</v>
      </c>
      <c r="C19" s="71">
        <v>0.9</v>
      </c>
      <c r="D19" s="72">
        <v>1</v>
      </c>
      <c r="E19" s="71">
        <v>1.0900000000000001</v>
      </c>
      <c r="F19" s="73">
        <v>31</v>
      </c>
      <c r="G19" s="71">
        <v>4.5999999999999996</v>
      </c>
    </row>
    <row r="20" spans="1:7" ht="25.5" customHeight="1" x14ac:dyDescent="0.25">
      <c r="A20" s="52" t="s">
        <v>314</v>
      </c>
      <c r="B20" s="69">
        <v>1</v>
      </c>
      <c r="C20" s="69">
        <v>0.9</v>
      </c>
      <c r="D20" s="70">
        <v>1</v>
      </c>
      <c r="E20" s="69">
        <v>1.0900000000000001</v>
      </c>
      <c r="F20" s="70">
        <v>19</v>
      </c>
      <c r="G20" s="69">
        <v>5.2</v>
      </c>
    </row>
    <row r="21" spans="1:7" ht="25.5" customHeight="1" x14ac:dyDescent="0.25">
      <c r="A21" s="56" t="s">
        <v>315</v>
      </c>
      <c r="B21" s="71">
        <v>1</v>
      </c>
      <c r="C21" s="71">
        <v>0.9</v>
      </c>
      <c r="D21" s="72">
        <v>1</v>
      </c>
      <c r="E21" s="71">
        <v>1.0900000000000001</v>
      </c>
      <c r="F21" s="73">
        <v>14</v>
      </c>
      <c r="G21" s="71">
        <v>10.5</v>
      </c>
    </row>
    <row r="22" spans="1:7" ht="25.5" customHeight="1" x14ac:dyDescent="0.25">
      <c r="A22" s="52" t="s">
        <v>316</v>
      </c>
      <c r="B22" s="69">
        <v>1</v>
      </c>
      <c r="C22" s="69">
        <v>0.9</v>
      </c>
      <c r="D22" s="70">
        <v>1</v>
      </c>
      <c r="E22" s="69">
        <v>1.0900000000000001</v>
      </c>
      <c r="F22" s="70">
        <v>7</v>
      </c>
      <c r="G22" s="69">
        <v>1.8</v>
      </c>
    </row>
    <row r="23" spans="1:7" ht="25.5" customHeight="1" x14ac:dyDescent="0.25">
      <c r="A23" s="56" t="s">
        <v>317</v>
      </c>
      <c r="B23" s="71">
        <v>20</v>
      </c>
      <c r="C23" s="71">
        <v>18.02</v>
      </c>
      <c r="D23" s="72">
        <v>13</v>
      </c>
      <c r="E23" s="71">
        <v>14.13</v>
      </c>
      <c r="F23" s="73">
        <v>2362</v>
      </c>
      <c r="G23" s="71">
        <v>917.3</v>
      </c>
    </row>
    <row r="24" spans="1:7" ht="25.5" customHeight="1" x14ac:dyDescent="0.25">
      <c r="A24" s="52" t="s">
        <v>318</v>
      </c>
      <c r="B24" s="69">
        <v>7</v>
      </c>
      <c r="C24" s="69">
        <v>6.31</v>
      </c>
      <c r="D24" s="70">
        <v>7</v>
      </c>
      <c r="E24" s="69">
        <v>7.61</v>
      </c>
      <c r="F24" s="70">
        <v>2125</v>
      </c>
      <c r="G24" s="69">
        <v>824.2</v>
      </c>
    </row>
    <row r="25" spans="1:7" ht="30" customHeight="1" x14ac:dyDescent="0.25">
      <c r="A25" s="68" t="s">
        <v>289</v>
      </c>
      <c r="B25" s="68">
        <v>111</v>
      </c>
      <c r="C25" s="68">
        <v>100</v>
      </c>
      <c r="D25" s="68">
        <v>92</v>
      </c>
      <c r="E25" s="68">
        <v>100</v>
      </c>
      <c r="F25" s="68">
        <v>13408</v>
      </c>
      <c r="G25" s="68">
        <v>5495.8</v>
      </c>
    </row>
    <row r="26" spans="1:7" x14ac:dyDescent="0.25">
      <c r="A26" s="51" t="s">
        <v>250</v>
      </c>
      <c r="B26" s="51"/>
      <c r="C26" s="51"/>
      <c r="D26" s="51"/>
      <c r="E26" s="51"/>
      <c r="F26" s="51"/>
      <c r="G26" s="51" t="s">
        <v>251</v>
      </c>
    </row>
  </sheetData>
  <mergeCells count="1">
    <mergeCell ref="A1:G1"/>
  </mergeCells>
  <printOptions horizontalCentered="1" verticalCentered="1"/>
  <pageMargins left="0" right="0" top="0" bottom="0" header="0" footer="0"/>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C5AF-538B-4161-A358-04418A4BC478}">
  <sheetPr>
    <tabColor rgb="FF00B050"/>
  </sheetPr>
  <dimension ref="A1:J15"/>
  <sheetViews>
    <sheetView workbookViewId="0">
      <selection activeCell="C27" sqref="C27"/>
    </sheetView>
  </sheetViews>
  <sheetFormatPr defaultColWidth="9.140625" defaultRowHeight="15" x14ac:dyDescent="0.25"/>
  <cols>
    <col min="1" max="1" width="37.140625" style="1" customWidth="1"/>
    <col min="2" max="2" width="13.5703125" style="1" customWidth="1"/>
    <col min="3" max="3" width="12.85546875" style="1" customWidth="1"/>
    <col min="4" max="4" width="15.5703125" style="1" customWidth="1"/>
    <col min="5" max="5" width="19.7109375" style="1" customWidth="1"/>
    <col min="6" max="6" width="17.85546875" style="1" customWidth="1"/>
    <col min="7" max="9" width="9.140625" style="1"/>
    <col min="10" max="10" width="15.7109375" style="1" customWidth="1"/>
    <col min="11" max="16384" width="9.140625" style="1"/>
  </cols>
  <sheetData>
    <row r="1" spans="1:10" s="75" customFormat="1" ht="62.25" customHeight="1" thickBot="1" x14ac:dyDescent="0.3">
      <c r="A1" s="116" t="s">
        <v>332</v>
      </c>
      <c r="B1" s="116"/>
      <c r="C1" s="116"/>
      <c r="D1" s="116"/>
      <c r="E1" s="116"/>
      <c r="F1" s="116"/>
      <c r="I1" s="1"/>
      <c r="J1" s="100" t="s">
        <v>14</v>
      </c>
    </row>
    <row r="2" spans="1:10" ht="62.25" customHeight="1" x14ac:dyDescent="0.25">
      <c r="A2" s="35" t="s">
        <v>320</v>
      </c>
      <c r="B2" s="35" t="s">
        <v>291</v>
      </c>
      <c r="C2" s="35" t="s">
        <v>295</v>
      </c>
      <c r="D2" s="35" t="s">
        <v>259</v>
      </c>
      <c r="E2" s="35" t="s">
        <v>296</v>
      </c>
      <c r="F2" s="35" t="s">
        <v>260</v>
      </c>
    </row>
    <row r="3" spans="1:10" ht="36" customHeight="1" x14ac:dyDescent="0.25">
      <c r="A3" s="52" t="s">
        <v>321</v>
      </c>
      <c r="B3" s="53">
        <v>26</v>
      </c>
      <c r="C3" s="53">
        <v>2627</v>
      </c>
      <c r="D3" s="54">
        <v>101</v>
      </c>
      <c r="E3" s="53">
        <v>1028.8</v>
      </c>
      <c r="F3" s="54">
        <v>39.6</v>
      </c>
    </row>
    <row r="4" spans="1:10" ht="36" customHeight="1" x14ac:dyDescent="0.25">
      <c r="A4" s="74" t="s">
        <v>326</v>
      </c>
      <c r="B4" s="57">
        <v>11</v>
      </c>
      <c r="C4" s="57">
        <v>964</v>
      </c>
      <c r="D4" s="58">
        <v>87</v>
      </c>
      <c r="E4" s="57">
        <v>869.7</v>
      </c>
      <c r="F4" s="67">
        <v>79.099999999999994</v>
      </c>
    </row>
    <row r="5" spans="1:10" ht="36" customHeight="1" x14ac:dyDescent="0.25">
      <c r="A5" s="52" t="s">
        <v>322</v>
      </c>
      <c r="B5" s="53">
        <v>7</v>
      </c>
      <c r="C5" s="53">
        <v>2798</v>
      </c>
      <c r="D5" s="54">
        <v>399</v>
      </c>
      <c r="E5" s="53">
        <v>650.79999999999995</v>
      </c>
      <c r="F5" s="54">
        <v>93</v>
      </c>
    </row>
    <row r="6" spans="1:10" ht="36" customHeight="1" x14ac:dyDescent="0.25">
      <c r="A6" s="56" t="s">
        <v>323</v>
      </c>
      <c r="B6" s="57">
        <v>6</v>
      </c>
      <c r="C6" s="57">
        <v>588</v>
      </c>
      <c r="D6" s="58">
        <v>98</v>
      </c>
      <c r="E6" s="57">
        <v>423</v>
      </c>
      <c r="F6" s="67">
        <v>70.5</v>
      </c>
    </row>
    <row r="7" spans="1:10" ht="36" customHeight="1" x14ac:dyDescent="0.25">
      <c r="A7" s="52" t="s">
        <v>324</v>
      </c>
      <c r="B7" s="53">
        <v>6</v>
      </c>
      <c r="C7" s="53">
        <v>272</v>
      </c>
      <c r="D7" s="54">
        <v>45</v>
      </c>
      <c r="E7" s="53">
        <v>293.60000000000002</v>
      </c>
      <c r="F7" s="54">
        <v>48.9</v>
      </c>
    </row>
    <row r="8" spans="1:10" ht="69" customHeight="1" x14ac:dyDescent="0.25">
      <c r="A8" s="74" t="s">
        <v>325</v>
      </c>
      <c r="B8" s="57">
        <v>17</v>
      </c>
      <c r="C8" s="57">
        <v>687</v>
      </c>
      <c r="D8" s="58">
        <v>40</v>
      </c>
      <c r="E8" s="57">
        <v>255.8</v>
      </c>
      <c r="F8" s="67">
        <v>15</v>
      </c>
    </row>
    <row r="9" spans="1:10" ht="36" customHeight="1" x14ac:dyDescent="0.25">
      <c r="A9" s="52" t="s">
        <v>327</v>
      </c>
      <c r="B9" s="53">
        <v>6</v>
      </c>
      <c r="C9" s="53">
        <v>185</v>
      </c>
      <c r="D9" s="54">
        <v>30</v>
      </c>
      <c r="E9" s="53">
        <v>100.7</v>
      </c>
      <c r="F9" s="54">
        <v>16.8</v>
      </c>
    </row>
    <row r="10" spans="1:10" ht="36" customHeight="1" x14ac:dyDescent="0.25">
      <c r="A10" s="56" t="s">
        <v>328</v>
      </c>
      <c r="B10" s="57">
        <v>3</v>
      </c>
      <c r="C10" s="57">
        <v>1019</v>
      </c>
      <c r="D10" s="58">
        <v>339</v>
      </c>
      <c r="E10" s="57">
        <v>85.7</v>
      </c>
      <c r="F10" s="67">
        <v>28.6</v>
      </c>
      <c r="H10" s="15"/>
    </row>
    <row r="11" spans="1:10" ht="36" customHeight="1" x14ac:dyDescent="0.25">
      <c r="A11" s="52" t="s">
        <v>329</v>
      </c>
      <c r="B11" s="53">
        <v>4</v>
      </c>
      <c r="C11" s="53">
        <v>334</v>
      </c>
      <c r="D11" s="54">
        <v>83</v>
      </c>
      <c r="E11" s="53">
        <v>64.7</v>
      </c>
      <c r="F11" s="54">
        <v>16.2</v>
      </c>
    </row>
    <row r="12" spans="1:10" ht="36" customHeight="1" x14ac:dyDescent="0.25">
      <c r="A12" s="56" t="s">
        <v>330</v>
      </c>
      <c r="B12" s="57">
        <v>5</v>
      </c>
      <c r="C12" s="57">
        <v>106</v>
      </c>
      <c r="D12" s="58">
        <v>21</v>
      </c>
      <c r="E12" s="57">
        <v>22.6</v>
      </c>
      <c r="F12" s="67">
        <v>4.5</v>
      </c>
    </row>
    <row r="13" spans="1:10" ht="36" customHeight="1" x14ac:dyDescent="0.25">
      <c r="A13" s="52" t="s">
        <v>331</v>
      </c>
      <c r="B13" s="53">
        <v>20</v>
      </c>
      <c r="C13" s="53">
        <v>4707</v>
      </c>
      <c r="D13" s="54">
        <v>235</v>
      </c>
      <c r="E13" s="53">
        <v>1762.6</v>
      </c>
      <c r="F13" s="54">
        <v>88.1</v>
      </c>
    </row>
    <row r="14" spans="1:10" ht="24.75" customHeight="1" x14ac:dyDescent="0.25">
      <c r="A14" s="60" t="s">
        <v>289</v>
      </c>
      <c r="B14" s="60">
        <v>111</v>
      </c>
      <c r="C14" s="60">
        <v>13408</v>
      </c>
      <c r="D14" s="60">
        <v>120</v>
      </c>
      <c r="E14" s="60">
        <v>5495.8</v>
      </c>
      <c r="F14" s="60">
        <v>49.5</v>
      </c>
    </row>
    <row r="15" spans="1:10" x14ac:dyDescent="0.25">
      <c r="A15" s="51" t="s">
        <v>250</v>
      </c>
      <c r="B15" s="51"/>
      <c r="C15" s="51"/>
      <c r="D15" s="51"/>
      <c r="E15" s="51"/>
      <c r="F15" s="51" t="s">
        <v>251</v>
      </c>
    </row>
  </sheetData>
  <mergeCells count="1">
    <mergeCell ref="A1:F1"/>
  </mergeCells>
  <printOptions horizontalCentered="1" verticalCentered="1"/>
  <pageMargins left="0" right="0" top="0" bottom="0" header="0" footer="0"/>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7D40-C4E5-4C63-8EEA-D190A055B06D}">
  <sheetPr>
    <tabColor rgb="FF00B050"/>
  </sheetPr>
  <dimension ref="A1:J15"/>
  <sheetViews>
    <sheetView workbookViewId="0">
      <selection activeCell="C27" sqref="C27"/>
    </sheetView>
  </sheetViews>
  <sheetFormatPr defaultColWidth="9.140625" defaultRowHeight="15" x14ac:dyDescent="0.25"/>
  <cols>
    <col min="1" max="1" width="39.42578125" style="1" customWidth="1"/>
    <col min="2" max="2" width="13.5703125" style="1" customWidth="1"/>
    <col min="3" max="3" width="12.85546875" style="1" customWidth="1"/>
    <col min="4" max="4" width="15.5703125" style="1" customWidth="1"/>
    <col min="5" max="5" width="19.7109375" style="1" customWidth="1"/>
    <col min="6" max="6" width="17.85546875" style="1" customWidth="1"/>
    <col min="7" max="8" width="9.140625" style="1"/>
    <col min="9" max="9" width="8.7109375" style="1" customWidth="1"/>
    <col min="10" max="10" width="17" style="1" customWidth="1"/>
    <col min="11" max="16384" width="9.140625" style="1"/>
  </cols>
  <sheetData>
    <row r="1" spans="1:10" ht="56.25" customHeight="1" thickBot="1" x14ac:dyDescent="0.3">
      <c r="A1" s="116" t="s">
        <v>333</v>
      </c>
      <c r="B1" s="116"/>
      <c r="C1" s="116"/>
      <c r="D1" s="116"/>
      <c r="E1" s="116"/>
      <c r="F1" s="116"/>
      <c r="J1" s="100" t="s">
        <v>14</v>
      </c>
    </row>
    <row r="2" spans="1:10" ht="62.25" customHeight="1" x14ac:dyDescent="0.25">
      <c r="A2" s="35" t="s">
        <v>334</v>
      </c>
      <c r="B2" s="35" t="s">
        <v>291</v>
      </c>
      <c r="C2" s="35" t="s">
        <v>295</v>
      </c>
      <c r="D2" s="35" t="s">
        <v>259</v>
      </c>
      <c r="E2" s="35" t="s">
        <v>296</v>
      </c>
      <c r="F2" s="35" t="s">
        <v>260</v>
      </c>
    </row>
    <row r="3" spans="1:10" ht="44.25" customHeight="1" x14ac:dyDescent="0.25">
      <c r="A3" s="76" t="s">
        <v>335</v>
      </c>
      <c r="B3" s="53">
        <v>27</v>
      </c>
      <c r="C3" s="53">
        <v>716</v>
      </c>
      <c r="D3" s="54">
        <v>26</v>
      </c>
      <c r="E3" s="53">
        <v>184.1</v>
      </c>
      <c r="F3" s="54">
        <v>6.8</v>
      </c>
    </row>
    <row r="4" spans="1:10" ht="44.25" customHeight="1" x14ac:dyDescent="0.25">
      <c r="A4" s="74" t="s">
        <v>337</v>
      </c>
      <c r="B4" s="57">
        <v>24</v>
      </c>
      <c r="C4" s="57">
        <v>529</v>
      </c>
      <c r="D4" s="58">
        <v>22</v>
      </c>
      <c r="E4" s="57">
        <v>147.80000000000001</v>
      </c>
      <c r="F4" s="67">
        <v>6.2</v>
      </c>
    </row>
    <row r="5" spans="1:10" ht="44.25" customHeight="1" x14ac:dyDescent="0.25">
      <c r="A5" s="76" t="s">
        <v>336</v>
      </c>
      <c r="B5" s="53">
        <v>20</v>
      </c>
      <c r="C5" s="53">
        <v>1838</v>
      </c>
      <c r="D5" s="54">
        <v>91</v>
      </c>
      <c r="E5" s="53">
        <v>344.6</v>
      </c>
      <c r="F5" s="54">
        <v>17.2</v>
      </c>
    </row>
    <row r="6" spans="1:10" ht="44.25" customHeight="1" x14ac:dyDescent="0.25">
      <c r="A6" s="74" t="s">
        <v>338</v>
      </c>
      <c r="B6" s="57">
        <v>12</v>
      </c>
      <c r="C6" s="57">
        <v>2718</v>
      </c>
      <c r="D6" s="58">
        <v>226</v>
      </c>
      <c r="E6" s="57">
        <v>1176</v>
      </c>
      <c r="F6" s="67">
        <v>98</v>
      </c>
    </row>
    <row r="7" spans="1:10" ht="44.25" customHeight="1" x14ac:dyDescent="0.25">
      <c r="A7" s="52" t="s">
        <v>339</v>
      </c>
      <c r="B7" s="53">
        <v>12</v>
      </c>
      <c r="C7" s="53">
        <v>2609</v>
      </c>
      <c r="D7" s="54">
        <v>217</v>
      </c>
      <c r="E7" s="53">
        <v>1432.1</v>
      </c>
      <c r="F7" s="54">
        <v>119.3</v>
      </c>
    </row>
    <row r="8" spans="1:10" ht="44.25" customHeight="1" x14ac:dyDescent="0.25">
      <c r="A8" s="74" t="s">
        <v>340</v>
      </c>
      <c r="B8" s="57">
        <v>7</v>
      </c>
      <c r="C8" s="57">
        <v>553</v>
      </c>
      <c r="D8" s="58">
        <v>79</v>
      </c>
      <c r="E8" s="57">
        <v>141</v>
      </c>
      <c r="F8" s="67">
        <v>20.100000000000001</v>
      </c>
    </row>
    <row r="9" spans="1:10" ht="44.25" customHeight="1" x14ac:dyDescent="0.25">
      <c r="A9" s="76" t="s">
        <v>341</v>
      </c>
      <c r="B9" s="53">
        <v>3</v>
      </c>
      <c r="C9" s="53">
        <v>221</v>
      </c>
      <c r="D9" s="54">
        <v>73</v>
      </c>
      <c r="E9" s="53">
        <v>409</v>
      </c>
      <c r="F9" s="54">
        <v>136.30000000000001</v>
      </c>
    </row>
    <row r="10" spans="1:10" ht="44.25" customHeight="1" x14ac:dyDescent="0.25">
      <c r="A10" s="56" t="s">
        <v>342</v>
      </c>
      <c r="B10" s="57">
        <v>2</v>
      </c>
      <c r="C10" s="57">
        <v>2934</v>
      </c>
      <c r="D10" s="58">
        <v>1467</v>
      </c>
      <c r="E10" s="57">
        <v>700.2</v>
      </c>
      <c r="F10" s="67">
        <v>350.1</v>
      </c>
      <c r="H10" s="15"/>
    </row>
    <row r="11" spans="1:10" ht="44.25" customHeight="1" x14ac:dyDescent="0.25">
      <c r="A11" s="52" t="s">
        <v>343</v>
      </c>
      <c r="B11" s="53">
        <v>2</v>
      </c>
      <c r="C11" s="53">
        <v>76</v>
      </c>
      <c r="D11" s="54">
        <v>38</v>
      </c>
      <c r="E11" s="53">
        <v>46.5</v>
      </c>
      <c r="F11" s="54">
        <v>23.3</v>
      </c>
    </row>
    <row r="12" spans="1:10" ht="44.25" customHeight="1" x14ac:dyDescent="0.25">
      <c r="A12" s="56" t="s">
        <v>344</v>
      </c>
      <c r="B12" s="57">
        <v>1</v>
      </c>
      <c r="C12" s="57">
        <v>67</v>
      </c>
      <c r="D12" s="58">
        <v>67</v>
      </c>
      <c r="E12" s="57">
        <v>175.5</v>
      </c>
      <c r="F12" s="67">
        <v>175.5</v>
      </c>
      <c r="H12" s="15"/>
    </row>
    <row r="13" spans="1:10" ht="44.25" customHeight="1" x14ac:dyDescent="0.25">
      <c r="A13" s="52" t="s">
        <v>345</v>
      </c>
      <c r="B13" s="53">
        <v>1</v>
      </c>
      <c r="C13" s="53">
        <v>1147</v>
      </c>
      <c r="D13" s="54">
        <v>1147</v>
      </c>
      <c r="E13" s="53">
        <v>739</v>
      </c>
      <c r="F13" s="54">
        <v>739</v>
      </c>
    </row>
    <row r="14" spans="1:10" ht="44.25" customHeight="1" x14ac:dyDescent="0.25">
      <c r="A14" s="60" t="s">
        <v>289</v>
      </c>
      <c r="B14" s="60">
        <v>111</v>
      </c>
      <c r="C14" s="60">
        <v>13408</v>
      </c>
      <c r="D14" s="60">
        <v>120</v>
      </c>
      <c r="E14" s="60">
        <v>5495.8</v>
      </c>
      <c r="F14" s="60">
        <v>49.5</v>
      </c>
    </row>
    <row r="15" spans="1:10" x14ac:dyDescent="0.25">
      <c r="A15" s="51" t="s">
        <v>250</v>
      </c>
      <c r="B15" s="51"/>
      <c r="C15" s="51"/>
      <c r="D15" s="51"/>
      <c r="E15" s="51"/>
      <c r="F15" s="51" t="s">
        <v>251</v>
      </c>
    </row>
  </sheetData>
  <mergeCells count="1">
    <mergeCell ref="A1:F1"/>
  </mergeCells>
  <printOptions horizontalCentered="1" verticalCentered="1"/>
  <pageMargins left="0" right="0" top="0" bottom="0" header="0" footer="0"/>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Database Description</vt:lpstr>
      <vt:lpstr>Content</vt:lpstr>
      <vt:lpstr>Arab-FDI projects-Q1 2021</vt:lpstr>
      <vt:lpstr>Arab-FDI projects-source</vt:lpstr>
      <vt:lpstr>Arab-FDI projects-companies</vt:lpstr>
      <vt:lpstr>Arab-FDI projects-destinations</vt:lpstr>
      <vt:lpstr>Arab-FDI projects-Cities</vt:lpstr>
      <vt:lpstr>Arab-FDI projects-Sectors</vt:lpstr>
      <vt:lpstr>Arab-FDI projects-Activities</vt:lpstr>
      <vt:lpstr>Arab FDI- signals</vt:lpstr>
      <vt:lpstr>Intra-arab FDI</vt:lpstr>
      <vt:lpstr>Intra-arab FDI projects</vt:lpstr>
      <vt:lpstr>Intra-arab FDI- Destination</vt:lpstr>
      <vt:lpstr>'Arab FDI- signals'!Print_Area</vt:lpstr>
      <vt:lpstr>'Arab-FDI projects-Activities'!Print_Area</vt:lpstr>
      <vt:lpstr>'Arab-FDI projects-Cities'!Print_Area</vt:lpstr>
      <vt:lpstr>'Arab-FDI projects-destinations'!Print_Area</vt:lpstr>
      <vt:lpstr>'Arab-FDI projects-Q1 2021'!Print_Area</vt:lpstr>
      <vt:lpstr>'Arab-FDI projects-Sectors'!Print_Area</vt:lpstr>
      <vt:lpstr>'Arab-FDI projects-source'!Print_Area</vt:lpstr>
      <vt:lpstr>Content!Print_Area</vt:lpstr>
      <vt:lpstr>'Database Description'!Print_Area</vt:lpstr>
      <vt:lpstr>'Intra-arab FDI'!Print_Area</vt:lpstr>
      <vt:lpstr>'Intra-arab FDI- Destination'!Print_Area</vt:lpstr>
      <vt:lpstr>'Intra-arab FDI projects'!Print_Area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eldabh</dc:creator>
  <cp:lastModifiedBy>Anis Oueslati</cp:lastModifiedBy>
  <cp:lastPrinted>2022-02-03T08:11:40Z</cp:lastPrinted>
  <dcterms:created xsi:type="dcterms:W3CDTF">2021-05-07T13:20:46Z</dcterms:created>
  <dcterms:modified xsi:type="dcterms:W3CDTF">2022-02-09T08:31:11Z</dcterms:modified>
</cp:coreProperties>
</file>